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7115" windowHeight="8910" tabRatio="783"/>
  </bookViews>
  <sheets>
    <sheet name="AutoGenerated Pricing Summary" sheetId="21" r:id="rId1"/>
    <sheet name="Quote Overview" sheetId="20" r:id="rId2"/>
    <sheet name="Pricing Summary" sheetId="1" r:id="rId3"/>
    <sheet name="General Conditions" sheetId="2" r:id="rId4"/>
    <sheet name="Generator " sheetId="19" r:id="rId5"/>
    <sheet name="UPS-Inverter" sheetId="4" r:id="rId6"/>
    <sheet name="DC Plant" sheetId="5" r:id="rId7"/>
    <sheet name="DC Cabling" sheetId="6" r:id="rId8"/>
    <sheet name="Grounding" sheetId="7" r:id="rId9"/>
    <sheet name="Surge Suppression System" sheetId="9" r:id="rId10"/>
    <sheet name="Electrical" sheetId="11" r:id="rId11"/>
    <sheet name="HVAC System" sheetId="12" r:id="rId12"/>
    <sheet name="Environmental Monitoring" sheetId="13" r:id="rId13"/>
    <sheet name="Fire Protection" sheetId="14" r:id="rId14"/>
    <sheet name="Architectural" sheetId="15" r:id="rId15"/>
    <sheet name="Cable Management" sheetId="16" r:id="rId16"/>
    <sheet name="Security Access" sheetId="17" r:id="rId17"/>
  </sheets>
  <definedNames>
    <definedName name="POaddress">'Pricing Summary'!$D$35:$F$38</definedName>
    <definedName name="Preparedby">'Pricing Summary'!$A$35:$A$38</definedName>
    <definedName name="_xlnm.Print_Area" localSheetId="14">Architectural!$A$1:$K$27</definedName>
    <definedName name="_xlnm.Print_Area" localSheetId="3">'General Conditions'!$A$1:$K$24</definedName>
    <definedName name="_xlnm.Print_Area" localSheetId="11">'HVAC System'!$A$1:$K$47</definedName>
    <definedName name="_xlnm.Print_Area" localSheetId="2">'Pricing Summary'!$A$1:$L$39</definedName>
  </definedNames>
  <calcPr calcId="145621"/>
</workbook>
</file>

<file path=xl/calcChain.xml><?xml version="1.0" encoding="utf-8"?>
<calcChain xmlns="http://schemas.openxmlformats.org/spreadsheetml/2006/main">
  <c r="G109" i="21" l="1"/>
  <c r="F109" i="21"/>
  <c r="E109" i="21"/>
  <c r="G102" i="21"/>
  <c r="F102" i="21"/>
  <c r="E102" i="21"/>
  <c r="G47" i="21"/>
  <c r="E10" i="21"/>
  <c r="F10" i="21"/>
  <c r="G10" i="21"/>
  <c r="G8" i="21" s="1"/>
  <c r="E11" i="21"/>
  <c r="F11" i="21"/>
  <c r="G11" i="21"/>
  <c r="E12" i="21"/>
  <c r="F12" i="21"/>
  <c r="G12" i="21"/>
  <c r="E13" i="21"/>
  <c r="F13" i="21"/>
  <c r="G13" i="21"/>
  <c r="E14" i="21"/>
  <c r="F14" i="21"/>
  <c r="G14" i="21"/>
  <c r="E15" i="21"/>
  <c r="F15" i="21"/>
  <c r="G15" i="21"/>
  <c r="E16" i="21"/>
  <c r="F16" i="21"/>
  <c r="G16" i="21"/>
  <c r="E17" i="21"/>
  <c r="F17" i="21"/>
  <c r="G17" i="21"/>
  <c r="E18" i="21"/>
  <c r="F18" i="21"/>
  <c r="G18" i="21"/>
  <c r="E19" i="21"/>
  <c r="F19" i="21"/>
  <c r="G19" i="21"/>
  <c r="E20" i="21"/>
  <c r="F20" i="21"/>
  <c r="G20" i="21"/>
  <c r="E21" i="21"/>
  <c r="F21" i="21"/>
  <c r="G21" i="21"/>
  <c r="E22" i="21"/>
  <c r="F22" i="21"/>
  <c r="G22" i="21"/>
  <c r="E24" i="21"/>
  <c r="F24" i="21"/>
  <c r="G24" i="21"/>
  <c r="E25" i="21"/>
  <c r="E23" i="21" s="1"/>
  <c r="F25" i="21"/>
  <c r="G25" i="21"/>
  <c r="E26" i="21"/>
  <c r="F26" i="21"/>
  <c r="G26" i="21"/>
  <c r="E27" i="21"/>
  <c r="F27" i="21"/>
  <c r="G27" i="21"/>
  <c r="E28" i="21"/>
  <c r="F28" i="21"/>
  <c r="G28" i="21"/>
  <c r="E29" i="21"/>
  <c r="F29" i="21"/>
  <c r="G29" i="21"/>
  <c r="E30" i="21"/>
  <c r="F30" i="21"/>
  <c r="F23" i="21" s="1"/>
  <c r="G30" i="21"/>
  <c r="E31" i="21"/>
  <c r="F31" i="21"/>
  <c r="G31" i="21"/>
  <c r="E32" i="21"/>
  <c r="F32" i="21"/>
  <c r="G32" i="21"/>
  <c r="E34" i="21"/>
  <c r="E33" i="21" s="1"/>
  <c r="F34" i="21"/>
  <c r="G34" i="21"/>
  <c r="E35" i="21"/>
  <c r="F35" i="21"/>
  <c r="F33" i="21" s="1"/>
  <c r="G35" i="21"/>
  <c r="E36" i="21"/>
  <c r="F36" i="21"/>
  <c r="G36" i="21"/>
  <c r="E37" i="21"/>
  <c r="F37" i="21"/>
  <c r="G37" i="21"/>
  <c r="E39" i="21"/>
  <c r="E38" i="21" s="1"/>
  <c r="F39" i="21"/>
  <c r="G39" i="21"/>
  <c r="E40" i="21"/>
  <c r="F40" i="21"/>
  <c r="F38" i="21" s="1"/>
  <c r="G40" i="21"/>
  <c r="E41" i="21"/>
  <c r="F41" i="21"/>
  <c r="G41" i="21"/>
  <c r="G38" i="21" s="1"/>
  <c r="E42" i="21"/>
  <c r="F42" i="21"/>
  <c r="G42" i="21"/>
  <c r="E43" i="21"/>
  <c r="F43" i="21"/>
  <c r="G43" i="21"/>
  <c r="E44" i="21"/>
  <c r="F44" i="21"/>
  <c r="G44" i="21"/>
  <c r="E45" i="21"/>
  <c r="F45" i="21"/>
  <c r="G45" i="21"/>
  <c r="E46" i="21"/>
  <c r="F46" i="21"/>
  <c r="G46" i="21"/>
  <c r="E48" i="21"/>
  <c r="E47" i="21" s="1"/>
  <c r="F48" i="21"/>
  <c r="F47" i="21" s="1"/>
  <c r="G48" i="21"/>
  <c r="E49" i="21"/>
  <c r="F49" i="21"/>
  <c r="G49" i="21"/>
  <c r="E51" i="21"/>
  <c r="F51" i="21"/>
  <c r="F50" i="21" s="1"/>
  <c r="G51" i="21"/>
  <c r="G50" i="21" s="1"/>
  <c r="E52" i="21"/>
  <c r="F52" i="21"/>
  <c r="G52" i="21"/>
  <c r="E53" i="21"/>
  <c r="E50" i="21" s="1"/>
  <c r="F53" i="21"/>
  <c r="G53" i="21"/>
  <c r="E54" i="21"/>
  <c r="F54" i="21"/>
  <c r="G54" i="21"/>
  <c r="E55" i="21"/>
  <c r="F55" i="21"/>
  <c r="G55" i="21"/>
  <c r="E56" i="21"/>
  <c r="F56" i="21"/>
  <c r="G56" i="21"/>
  <c r="E58" i="21"/>
  <c r="E57" i="21" s="1"/>
  <c r="F58" i="21"/>
  <c r="G58" i="21"/>
  <c r="G57" i="21" s="1"/>
  <c r="E59" i="21"/>
  <c r="F59" i="21"/>
  <c r="F57" i="21" s="1"/>
  <c r="G59" i="21"/>
  <c r="E61" i="21"/>
  <c r="E60" i="21" s="1"/>
  <c r="F61" i="21"/>
  <c r="G61" i="21"/>
  <c r="G60" i="21" s="1"/>
  <c r="E62" i="21"/>
  <c r="F62" i="21"/>
  <c r="G62" i="21"/>
  <c r="E63" i="21"/>
  <c r="F63" i="21"/>
  <c r="G63" i="21"/>
  <c r="E64" i="21"/>
  <c r="F64" i="21"/>
  <c r="F60" i="21" s="1"/>
  <c r="G64" i="21"/>
  <c r="E65" i="21"/>
  <c r="F65" i="21"/>
  <c r="G65" i="21"/>
  <c r="E66" i="21"/>
  <c r="F66" i="21"/>
  <c r="G66" i="21"/>
  <c r="E68" i="21"/>
  <c r="E67" i="21" s="1"/>
  <c r="F68" i="21"/>
  <c r="F67" i="21" s="1"/>
  <c r="G68" i="21"/>
  <c r="E69" i="21"/>
  <c r="F69" i="21"/>
  <c r="G69" i="21"/>
  <c r="E70" i="21"/>
  <c r="F70" i="21"/>
  <c r="G70" i="21"/>
  <c r="G67" i="21" s="1"/>
  <c r="E71" i="21"/>
  <c r="F71" i="21"/>
  <c r="G71" i="21"/>
  <c r="E72" i="21"/>
  <c r="F72" i="21"/>
  <c r="G72" i="21"/>
  <c r="E73" i="21"/>
  <c r="F73" i="21"/>
  <c r="G73" i="21"/>
  <c r="E74" i="21"/>
  <c r="F74" i="21"/>
  <c r="G74" i="21"/>
  <c r="E76" i="21"/>
  <c r="F76" i="21"/>
  <c r="F75" i="21" s="1"/>
  <c r="G76" i="21"/>
  <c r="G75" i="21" s="1"/>
  <c r="E77" i="21"/>
  <c r="E75" i="21" s="1"/>
  <c r="F77" i="21"/>
  <c r="G77" i="21"/>
  <c r="E78" i="21"/>
  <c r="F78" i="21"/>
  <c r="G78" i="21"/>
  <c r="E80" i="21"/>
  <c r="F80" i="21"/>
  <c r="F79" i="21" s="1"/>
  <c r="G80" i="21"/>
  <c r="G79" i="21" s="1"/>
  <c r="E81" i="21"/>
  <c r="F81" i="21"/>
  <c r="G81" i="21"/>
  <c r="E82" i="21"/>
  <c r="E79" i="21" s="1"/>
  <c r="F82" i="21"/>
  <c r="G82" i="21"/>
  <c r="E83" i="21"/>
  <c r="F83" i="21"/>
  <c r="G83" i="21"/>
  <c r="E85" i="21"/>
  <c r="E84" i="21" s="1"/>
  <c r="F85" i="21"/>
  <c r="G85" i="21"/>
  <c r="G84" i="21" s="1"/>
  <c r="E86" i="21"/>
  <c r="F86" i="21"/>
  <c r="G86" i="21"/>
  <c r="E87" i="21"/>
  <c r="F87" i="21"/>
  <c r="G87" i="21"/>
  <c r="E88" i="21"/>
  <c r="F88" i="21"/>
  <c r="F84" i="21" s="1"/>
  <c r="G88" i="21"/>
  <c r="E89" i="21"/>
  <c r="F89" i="21"/>
  <c r="G89" i="21"/>
  <c r="E90" i="21"/>
  <c r="F90" i="21"/>
  <c r="G90" i="21"/>
  <c r="E91" i="21"/>
  <c r="F91" i="21"/>
  <c r="G91" i="21"/>
  <c r="E92" i="21"/>
  <c r="F92" i="21"/>
  <c r="G92" i="21"/>
  <c r="E93" i="21"/>
  <c r="F93" i="21"/>
  <c r="G93" i="21"/>
  <c r="E94" i="21"/>
  <c r="F94" i="21"/>
  <c r="G94" i="21"/>
  <c r="E95" i="21"/>
  <c r="F95" i="21"/>
  <c r="G95" i="21"/>
  <c r="E96" i="21"/>
  <c r="F96" i="21"/>
  <c r="G96" i="21"/>
  <c r="E97" i="21"/>
  <c r="F97" i="21"/>
  <c r="G97" i="21"/>
  <c r="E98" i="21"/>
  <c r="F98" i="21"/>
  <c r="G98" i="21"/>
  <c r="E99" i="21"/>
  <c r="F99" i="21"/>
  <c r="G99" i="21"/>
  <c r="E100" i="21"/>
  <c r="F100" i="21"/>
  <c r="G100" i="21"/>
  <c r="E101" i="21"/>
  <c r="F101" i="21"/>
  <c r="G101" i="21"/>
  <c r="E103" i="21"/>
  <c r="F103" i="21"/>
  <c r="G103" i="21"/>
  <c r="E104" i="21"/>
  <c r="F104" i="21"/>
  <c r="G104" i="21"/>
  <c r="E105" i="21"/>
  <c r="F105" i="21"/>
  <c r="G105" i="21"/>
  <c r="E106" i="21"/>
  <c r="F106" i="21"/>
  <c r="G106" i="21"/>
  <c r="E107" i="21"/>
  <c r="F107" i="21"/>
  <c r="G107" i="21"/>
  <c r="E108" i="21"/>
  <c r="F108" i="21"/>
  <c r="G108" i="21"/>
  <c r="E110" i="21"/>
  <c r="F110" i="21"/>
  <c r="G110" i="21"/>
  <c r="E111" i="21"/>
  <c r="F111" i="21"/>
  <c r="G111" i="21"/>
  <c r="E112" i="21"/>
  <c r="F112" i="21"/>
  <c r="G112" i="21"/>
  <c r="F9" i="21"/>
  <c r="G9" i="21"/>
  <c r="E9" i="21"/>
  <c r="E8" i="21" s="1"/>
  <c r="G33" i="21" l="1"/>
  <c r="F8" i="21"/>
  <c r="G23" i="21"/>
  <c r="C68" i="21"/>
  <c r="D68" i="21"/>
  <c r="C69" i="21"/>
  <c r="D69" i="21"/>
  <c r="C70" i="21"/>
  <c r="D70" i="21"/>
  <c r="C71" i="21"/>
  <c r="D71" i="21"/>
  <c r="C72" i="21"/>
  <c r="D72" i="21"/>
  <c r="C73" i="21"/>
  <c r="D73" i="21"/>
  <c r="C74" i="21"/>
  <c r="D74" i="21"/>
  <c r="E6" i="21" l="1"/>
  <c r="B3" i="21"/>
  <c r="A3" i="21"/>
  <c r="B4" i="21"/>
  <c r="A4" i="21"/>
  <c r="B2" i="21"/>
  <c r="A2" i="21"/>
  <c r="C110" i="21"/>
  <c r="D110" i="21"/>
  <c r="C111" i="21"/>
  <c r="D111" i="21"/>
  <c r="C112" i="21"/>
  <c r="D112" i="21"/>
  <c r="B112" i="21"/>
  <c r="B111" i="21"/>
  <c r="B110" i="21"/>
  <c r="A112" i="21"/>
  <c r="A111" i="21"/>
  <c r="A110" i="21"/>
  <c r="A109" i="21"/>
  <c r="C103" i="21"/>
  <c r="D103" i="21"/>
  <c r="C104" i="21"/>
  <c r="D104" i="21"/>
  <c r="C105" i="21"/>
  <c r="D105" i="21"/>
  <c r="C106" i="21"/>
  <c r="D106" i="21"/>
  <c r="C107" i="21"/>
  <c r="D107" i="21"/>
  <c r="C108" i="21"/>
  <c r="D108" i="21"/>
  <c r="B108" i="21"/>
  <c r="A108" i="21"/>
  <c r="B107" i="21"/>
  <c r="A107" i="21"/>
  <c r="B106" i="21"/>
  <c r="A106" i="21"/>
  <c r="B105" i="21"/>
  <c r="A105" i="21"/>
  <c r="B104" i="21"/>
  <c r="B103" i="21"/>
  <c r="A104" i="21"/>
  <c r="A103" i="21"/>
  <c r="A102" i="21"/>
  <c r="A99" i="21"/>
  <c r="B99" i="21"/>
  <c r="C99" i="21"/>
  <c r="D99" i="21"/>
  <c r="A100" i="21"/>
  <c r="B100" i="21"/>
  <c r="C100" i="21"/>
  <c r="D100" i="21"/>
  <c r="A101" i="21"/>
  <c r="B101" i="21"/>
  <c r="C101" i="21"/>
  <c r="D101" i="21"/>
  <c r="A97" i="21"/>
  <c r="B97" i="21"/>
  <c r="C97" i="21"/>
  <c r="D97" i="21"/>
  <c r="A98" i="21"/>
  <c r="B98" i="21"/>
  <c r="C98" i="21"/>
  <c r="D98" i="21"/>
  <c r="A86" i="21"/>
  <c r="B86" i="21"/>
  <c r="C86" i="21"/>
  <c r="D86" i="21"/>
  <c r="A87" i="21"/>
  <c r="B87" i="21"/>
  <c r="C87" i="21"/>
  <c r="D87" i="21"/>
  <c r="A88" i="21"/>
  <c r="B88" i="21"/>
  <c r="C88" i="21"/>
  <c r="D88" i="21"/>
  <c r="A89" i="21"/>
  <c r="B89" i="21"/>
  <c r="C89" i="21"/>
  <c r="D89" i="21"/>
  <c r="A90" i="21"/>
  <c r="B90" i="21"/>
  <c r="C90" i="21"/>
  <c r="D90" i="21"/>
  <c r="A91" i="21"/>
  <c r="B91" i="21"/>
  <c r="C91" i="21"/>
  <c r="D91" i="21"/>
  <c r="A92" i="21"/>
  <c r="B92" i="21"/>
  <c r="C92" i="21"/>
  <c r="D92" i="21"/>
  <c r="A93" i="21"/>
  <c r="B93" i="21"/>
  <c r="C93" i="21"/>
  <c r="D93" i="21"/>
  <c r="A94" i="21"/>
  <c r="B94" i="21"/>
  <c r="C94" i="21"/>
  <c r="D94" i="21"/>
  <c r="A95" i="21"/>
  <c r="B95" i="21"/>
  <c r="C95" i="21"/>
  <c r="D95" i="21"/>
  <c r="A96" i="21"/>
  <c r="B96" i="21"/>
  <c r="C96" i="21"/>
  <c r="D96" i="21"/>
  <c r="C85" i="21"/>
  <c r="D85" i="21"/>
  <c r="B85" i="21"/>
  <c r="A85" i="21"/>
  <c r="A84" i="21"/>
  <c r="C80" i="21"/>
  <c r="D80" i="21"/>
  <c r="C81" i="21"/>
  <c r="D81" i="21"/>
  <c r="C82" i="21"/>
  <c r="D82" i="21"/>
  <c r="C83" i="21"/>
  <c r="D83" i="21"/>
  <c r="B83" i="21"/>
  <c r="B82" i="21"/>
  <c r="B81" i="21"/>
  <c r="A83" i="21"/>
  <c r="A82" i="21"/>
  <c r="A81" i="21"/>
  <c r="B80" i="21"/>
  <c r="A80" i="21"/>
  <c r="A79" i="21"/>
  <c r="D79" i="21" l="1"/>
  <c r="B109" i="21"/>
  <c r="D84" i="21"/>
  <c r="C84" i="21"/>
  <c r="C102" i="21"/>
  <c r="C109" i="21"/>
  <c r="B84" i="21"/>
  <c r="B79" i="21"/>
  <c r="B102" i="21"/>
  <c r="D109" i="21"/>
  <c r="D102" i="21"/>
  <c r="C79" i="21"/>
  <c r="C76" i="21"/>
  <c r="D76" i="21"/>
  <c r="C77" i="21"/>
  <c r="D77" i="21"/>
  <c r="C78" i="21"/>
  <c r="D78" i="21"/>
  <c r="B78" i="21"/>
  <c r="B77" i="21"/>
  <c r="B76" i="21"/>
  <c r="A78" i="21"/>
  <c r="A77" i="21"/>
  <c r="A76" i="21"/>
  <c r="A75" i="21"/>
  <c r="B74" i="21"/>
  <c r="B73" i="21"/>
  <c r="B72" i="21"/>
  <c r="B71" i="21"/>
  <c r="B70" i="21"/>
  <c r="B69" i="21"/>
  <c r="B68" i="21"/>
  <c r="A74" i="21"/>
  <c r="A73" i="21"/>
  <c r="A72" i="21"/>
  <c r="A71" i="21"/>
  <c r="A70" i="21"/>
  <c r="A69" i="21"/>
  <c r="A68" i="21"/>
  <c r="A67" i="21"/>
  <c r="C61" i="21"/>
  <c r="D61" i="21"/>
  <c r="C62" i="21"/>
  <c r="D62" i="21"/>
  <c r="C63" i="21"/>
  <c r="D63" i="21"/>
  <c r="C64" i="21"/>
  <c r="D64" i="21"/>
  <c r="C65" i="21"/>
  <c r="D65" i="21"/>
  <c r="C66" i="21"/>
  <c r="D66" i="21"/>
  <c r="B66" i="21"/>
  <c r="A66" i="21"/>
  <c r="B65" i="21"/>
  <c r="A65" i="21"/>
  <c r="B64" i="21"/>
  <c r="A64" i="21"/>
  <c r="B63" i="21"/>
  <c r="A63" i="21"/>
  <c r="B62" i="21"/>
  <c r="A62" i="21"/>
  <c r="B61" i="21"/>
  <c r="A61" i="21"/>
  <c r="A60" i="21"/>
  <c r="C58" i="21"/>
  <c r="D58" i="21"/>
  <c r="C59" i="21"/>
  <c r="D59" i="21"/>
  <c r="B59" i="21"/>
  <c r="B58" i="21"/>
  <c r="A59" i="21"/>
  <c r="A58" i="21"/>
  <c r="A57" i="21"/>
  <c r="C51" i="21"/>
  <c r="D51" i="21"/>
  <c r="C52" i="21"/>
  <c r="D52" i="21"/>
  <c r="C53" i="21"/>
  <c r="D53" i="21"/>
  <c r="C54" i="21"/>
  <c r="D54" i="21"/>
  <c r="C55" i="21"/>
  <c r="D55" i="21"/>
  <c r="C56" i="21"/>
  <c r="D56" i="21"/>
  <c r="B56" i="21"/>
  <c r="A56" i="21"/>
  <c r="B55" i="21"/>
  <c r="A55" i="21"/>
  <c r="A54" i="21"/>
  <c r="B54" i="21"/>
  <c r="B53" i="21"/>
  <c r="A53" i="21"/>
  <c r="B52" i="21"/>
  <c r="A52" i="21"/>
  <c r="B51" i="21"/>
  <c r="A51" i="21"/>
  <c r="A50" i="21"/>
  <c r="C48" i="21"/>
  <c r="D48" i="21"/>
  <c r="C49" i="21"/>
  <c r="D49" i="21"/>
  <c r="B49" i="21"/>
  <c r="B48" i="21"/>
  <c r="B47" i="21" l="1"/>
  <c r="B57" i="21"/>
  <c r="B60" i="21"/>
  <c r="B50" i="21"/>
  <c r="B75" i="21"/>
  <c r="D50" i="21"/>
  <c r="C57" i="21"/>
  <c r="B67" i="21"/>
  <c r="C50" i="21"/>
  <c r="D47" i="21"/>
  <c r="D75" i="21"/>
  <c r="D67" i="21"/>
  <c r="C75" i="21"/>
  <c r="C47" i="21"/>
  <c r="C60" i="21"/>
  <c r="D60" i="21"/>
  <c r="C67" i="21"/>
  <c r="D57" i="21"/>
  <c r="A49" i="21"/>
  <c r="A48" i="21"/>
  <c r="A47" i="21"/>
  <c r="C39" i="21"/>
  <c r="D39" i="21"/>
  <c r="C40" i="21"/>
  <c r="D40" i="21"/>
  <c r="C41" i="21"/>
  <c r="D41" i="21"/>
  <c r="C42" i="21"/>
  <c r="D42" i="21"/>
  <c r="C43" i="21"/>
  <c r="D43" i="21"/>
  <c r="C44" i="21"/>
  <c r="D44" i="21"/>
  <c r="C45" i="21"/>
  <c r="D45" i="21"/>
  <c r="C46" i="21"/>
  <c r="D46" i="21"/>
  <c r="B46" i="21"/>
  <c r="B45" i="21"/>
  <c r="B44" i="21"/>
  <c r="B43" i="21"/>
  <c r="B42" i="21"/>
  <c r="B41" i="21"/>
  <c r="B40" i="21"/>
  <c r="B39" i="21"/>
  <c r="A46" i="21"/>
  <c r="A45" i="21"/>
  <c r="A44" i="21"/>
  <c r="A43" i="21"/>
  <c r="A42" i="21"/>
  <c r="A41" i="21"/>
  <c r="A40" i="21"/>
  <c r="A39" i="21"/>
  <c r="A38" i="21"/>
  <c r="C34" i="21"/>
  <c r="D34" i="21"/>
  <c r="C35" i="21"/>
  <c r="D35" i="21"/>
  <c r="C36" i="21"/>
  <c r="D36" i="21"/>
  <c r="C37" i="21"/>
  <c r="D37" i="21"/>
  <c r="B36" i="21"/>
  <c r="B37" i="21"/>
  <c r="B35" i="21"/>
  <c r="B34" i="21"/>
  <c r="A37" i="21"/>
  <c r="A36" i="21"/>
  <c r="A35" i="21"/>
  <c r="A34" i="21"/>
  <c r="A33" i="21"/>
  <c r="C29" i="21"/>
  <c r="D29" i="21"/>
  <c r="C30" i="21"/>
  <c r="D30" i="21"/>
  <c r="C31" i="21"/>
  <c r="D31" i="21"/>
  <c r="C32" i="21"/>
  <c r="D32" i="21"/>
  <c r="B32" i="21"/>
  <c r="B31" i="21"/>
  <c r="B30" i="21"/>
  <c r="B29" i="21"/>
  <c r="C26" i="21"/>
  <c r="D26" i="21"/>
  <c r="C27" i="21"/>
  <c r="D27" i="21"/>
  <c r="C28" i="21"/>
  <c r="D28" i="21"/>
  <c r="B28" i="21"/>
  <c r="B27" i="21"/>
  <c r="B26" i="21"/>
  <c r="C25" i="21"/>
  <c r="D25" i="21"/>
  <c r="B25" i="21"/>
  <c r="C24" i="21"/>
  <c r="D24" i="21"/>
  <c r="B24" i="21"/>
  <c r="A32" i="21"/>
  <c r="A31" i="21"/>
  <c r="A30" i="21"/>
  <c r="A29" i="21"/>
  <c r="A28" i="21"/>
  <c r="A27" i="21"/>
  <c r="A26" i="21"/>
  <c r="A25" i="21"/>
  <c r="A24" i="21"/>
  <c r="B10" i="21"/>
  <c r="C10" i="21"/>
  <c r="D10" i="21"/>
  <c r="B11" i="21"/>
  <c r="C11" i="21"/>
  <c r="D11" i="21"/>
  <c r="B12" i="21"/>
  <c r="C12" i="21"/>
  <c r="D12" i="21"/>
  <c r="B13" i="21"/>
  <c r="C13" i="21"/>
  <c r="D13" i="21"/>
  <c r="B14" i="21"/>
  <c r="C14" i="21"/>
  <c r="D14" i="21"/>
  <c r="B15" i="21"/>
  <c r="C15" i="21"/>
  <c r="D15" i="21"/>
  <c r="B16" i="21"/>
  <c r="C16" i="21"/>
  <c r="D16" i="21"/>
  <c r="B17" i="21"/>
  <c r="C17" i="21"/>
  <c r="D17" i="21"/>
  <c r="B18" i="21"/>
  <c r="C18" i="21"/>
  <c r="D18" i="21"/>
  <c r="B19" i="21"/>
  <c r="C19" i="21"/>
  <c r="D19" i="21"/>
  <c r="B20" i="21"/>
  <c r="C20" i="21"/>
  <c r="D20" i="21"/>
  <c r="B21" i="21"/>
  <c r="C21" i="21"/>
  <c r="D21" i="21"/>
  <c r="B22" i="21"/>
  <c r="C22" i="21"/>
  <c r="D22" i="21"/>
  <c r="C9" i="21"/>
  <c r="D9" i="21"/>
  <c r="B9" i="21"/>
  <c r="A21" i="21"/>
  <c r="A22" i="21"/>
  <c r="A10" i="21"/>
  <c r="A11" i="21"/>
  <c r="A12" i="21"/>
  <c r="A13" i="21"/>
  <c r="A14" i="21"/>
  <c r="A15" i="21"/>
  <c r="A16" i="21"/>
  <c r="A17" i="21"/>
  <c r="A18" i="21"/>
  <c r="A19" i="21"/>
  <c r="A20" i="21"/>
  <c r="A9" i="21"/>
  <c r="B1" i="21"/>
  <c r="B8" i="21" l="1"/>
  <c r="D38" i="21"/>
  <c r="B23" i="21"/>
  <c r="C38" i="21"/>
  <c r="B38" i="21"/>
  <c r="B33" i="21"/>
  <c r="C33" i="21"/>
  <c r="D33" i="21"/>
  <c r="C8" i="21"/>
  <c r="D23" i="21"/>
  <c r="C23" i="21"/>
  <c r="D8" i="21"/>
  <c r="J21" i="1"/>
  <c r="K19" i="1"/>
  <c r="J49" i="19"/>
  <c r="J24" i="17"/>
  <c r="J23" i="2"/>
  <c r="J10" i="1" s="1"/>
  <c r="D38" i="20"/>
  <c r="D37" i="20"/>
  <c r="D36" i="20"/>
  <c r="D35" i="20"/>
  <c r="A38" i="20"/>
  <c r="A37" i="20"/>
  <c r="A36" i="20"/>
  <c r="A35" i="20"/>
  <c r="A36" i="1"/>
  <c r="H5" i="20" l="1"/>
  <c r="H4" i="20"/>
  <c r="H3" i="20"/>
  <c r="H2" i="20"/>
  <c r="B7" i="20"/>
  <c r="B6" i="20"/>
  <c r="B5" i="20"/>
  <c r="B4" i="20"/>
  <c r="B3" i="20"/>
  <c r="B2" i="20"/>
  <c r="L30" i="16"/>
  <c r="L25" i="15"/>
  <c r="L26" i="14"/>
  <c r="L27" i="13"/>
  <c r="L19" i="1" s="1"/>
  <c r="L46" i="12"/>
  <c r="L38" i="11"/>
  <c r="L15" i="9"/>
  <c r="L14" i="9"/>
  <c r="L39" i="7"/>
  <c r="L15" i="1" s="1"/>
  <c r="L35" i="6"/>
  <c r="L58" i="5"/>
  <c r="L31" i="4"/>
  <c r="L12" i="1" s="1"/>
  <c r="L49" i="19"/>
  <c r="L11" i="1" s="1"/>
  <c r="L23" i="2"/>
  <c r="L10" i="1"/>
  <c r="L14" i="1"/>
  <c r="L16" i="1"/>
  <c r="L17" i="1"/>
  <c r="L18" i="1"/>
  <c r="L21" i="1"/>
  <c r="L23" i="1"/>
  <c r="L24" i="17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K23" i="2"/>
  <c r="L24" i="2" s="1"/>
  <c r="K49" i="19"/>
  <c r="K11" i="1" s="1"/>
  <c r="K31" i="4"/>
  <c r="J31" i="4"/>
  <c r="K58" i="5"/>
  <c r="K13" i="1" s="1"/>
  <c r="J58" i="5"/>
  <c r="K35" i="6"/>
  <c r="J35" i="6"/>
  <c r="J14" i="1" s="1"/>
  <c r="K39" i="7"/>
  <c r="J39" i="7"/>
  <c r="J15" i="1" s="1"/>
  <c r="K14" i="9"/>
  <c r="J14" i="9"/>
  <c r="K38" i="11"/>
  <c r="K17" i="1" s="1"/>
  <c r="J38" i="11"/>
  <c r="L39" i="11" s="1"/>
  <c r="K46" i="12"/>
  <c r="K18" i="1" s="1"/>
  <c r="J46" i="12"/>
  <c r="J18" i="1" s="1"/>
  <c r="K27" i="13"/>
  <c r="J27" i="13"/>
  <c r="J19" i="1" s="1"/>
  <c r="K26" i="14"/>
  <c r="K20" i="1" s="1"/>
  <c r="J26" i="14"/>
  <c r="J20" i="1" s="1"/>
  <c r="K25" i="15"/>
  <c r="K21" i="1" s="1"/>
  <c r="J25" i="15"/>
  <c r="K30" i="16"/>
  <c r="K22" i="1" s="1"/>
  <c r="J30" i="16"/>
  <c r="K24" i="17"/>
  <c r="L25" i="17" s="1"/>
  <c r="J23" i="1"/>
  <c r="K14" i="1"/>
  <c r="J22" i="1"/>
  <c r="J16" i="1"/>
  <c r="J12" i="1"/>
  <c r="K16" i="1"/>
  <c r="J13" i="1"/>
  <c r="L22" i="1"/>
  <c r="K15" i="1"/>
  <c r="C29" i="1"/>
  <c r="C29" i="20" s="1"/>
  <c r="L50" i="19" l="1"/>
  <c r="L59" i="5"/>
  <c r="L32" i="4"/>
  <c r="K12" i="1"/>
  <c r="L13" i="1"/>
  <c r="L24" i="1" s="1"/>
  <c r="D6" i="21" s="1"/>
  <c r="L36" i="6"/>
  <c r="L40" i="7"/>
  <c r="J17" i="1"/>
  <c r="L47" i="12"/>
  <c r="L28" i="13"/>
  <c r="L27" i="14"/>
  <c r="L20" i="1"/>
  <c r="L26" i="15"/>
  <c r="L31" i="16"/>
  <c r="K23" i="1"/>
  <c r="J11" i="1"/>
  <c r="J24" i="1" s="1"/>
  <c r="K10" i="1"/>
  <c r="J26" i="1" l="1"/>
  <c r="B6" i="21"/>
  <c r="K24" i="1"/>
  <c r="J25" i="1" l="1"/>
  <c r="C6" i="21"/>
  <c r="J27" i="1"/>
  <c r="AQ8" i="21" l="1"/>
  <c r="S8" i="21"/>
  <c r="AG8" i="21"/>
  <c r="AN8" i="21"/>
  <c r="AP8" i="21"/>
  <c r="AD8" i="21"/>
  <c r="J8" i="21"/>
  <c r="AC8" i="21"/>
  <c r="K8" i="21"/>
  <c r="AE8" i="21"/>
  <c r="P8" i="21"/>
  <c r="R8" i="21"/>
  <c r="U8" i="21"/>
  <c r="L8" i="21"/>
  <c r="H8" i="21"/>
  <c r="M8" i="21"/>
  <c r="Z8" i="21"/>
  <c r="W8" i="21"/>
  <c r="AM8" i="21"/>
  <c r="O8" i="21"/>
  <c r="Y8" i="21"/>
  <c r="X8" i="21"/>
  <c r="V8" i="21"/>
  <c r="AF8" i="21"/>
  <c r="T8" i="21"/>
  <c r="AO8" i="21"/>
  <c r="I8" i="21"/>
  <c r="AL8" i="21"/>
  <c r="AL6" i="21" s="1"/>
  <c r="AI8" i="21"/>
  <c r="AJ8" i="21"/>
  <c r="Q8" i="21"/>
  <c r="AA8" i="21"/>
  <c r="AH8" i="21"/>
  <c r="AK8" i="21"/>
  <c r="AB8" i="21"/>
  <c r="N8" i="21"/>
  <c r="T6" i="21" l="1"/>
  <c r="Q6" i="21"/>
  <c r="K6" i="21"/>
  <c r="Z6" i="21"/>
  <c r="N6" i="21"/>
  <c r="AC6" i="21"/>
  <c r="AF6" i="21"/>
  <c r="AI6" i="21"/>
  <c r="AO6" i="21"/>
  <c r="W6" i="21"/>
  <c r="H6" i="21"/>
  <c r="AS7" i="21"/>
  <c r="AS5" i="21" l="1"/>
</calcChain>
</file>

<file path=xl/sharedStrings.xml><?xml version="1.0" encoding="utf-8"?>
<sst xmlns="http://schemas.openxmlformats.org/spreadsheetml/2006/main" count="912" uniqueCount="362">
  <si>
    <t>Generator</t>
  </si>
  <si>
    <t xml:space="preserve"> </t>
  </si>
  <si>
    <t>Surge Suppression System</t>
  </si>
  <si>
    <t>HVAC System</t>
  </si>
  <si>
    <t>Environmental Monitoring</t>
  </si>
  <si>
    <t>Security System</t>
  </si>
  <si>
    <t>Badge Access</t>
  </si>
  <si>
    <t>UPS</t>
  </si>
  <si>
    <t>DC Plant</t>
  </si>
  <si>
    <t>Return to Main Summary</t>
  </si>
  <si>
    <t>Statement of Work</t>
  </si>
  <si>
    <t>Location:</t>
  </si>
  <si>
    <t>Drywall</t>
  </si>
  <si>
    <t xml:space="preserve">     Modular Design (N+1)</t>
  </si>
  <si>
    <t>50A</t>
  </si>
  <si>
    <t>100A</t>
  </si>
  <si>
    <t>150A</t>
  </si>
  <si>
    <t>200A</t>
  </si>
  <si>
    <t>#6</t>
  </si>
  <si>
    <t>#2</t>
  </si>
  <si>
    <t>#2/0</t>
  </si>
  <si>
    <t>#4/0</t>
  </si>
  <si>
    <t>Split System</t>
  </si>
  <si>
    <t>Inverter</t>
  </si>
  <si>
    <t>Switchgear</t>
  </si>
  <si>
    <t>Project Name:</t>
  </si>
  <si>
    <t>Date:</t>
  </si>
  <si>
    <t>Material</t>
  </si>
  <si>
    <t xml:space="preserve">Labor </t>
  </si>
  <si>
    <t>Summary Per Tab</t>
  </si>
  <si>
    <t>Bid Total</t>
  </si>
  <si>
    <t>Design Fees:</t>
  </si>
  <si>
    <t>General Conditions</t>
  </si>
  <si>
    <t>Labor</t>
  </si>
  <si>
    <t>Permitting:</t>
  </si>
  <si>
    <t>Permit Cost:</t>
  </si>
  <si>
    <t>Supervision:</t>
  </si>
  <si>
    <t>(building or Mep permit)</t>
  </si>
  <si>
    <t>(special or use permitting)</t>
  </si>
  <si>
    <t>Environmental Permitting</t>
  </si>
  <si>
    <t>Construction Debris Removal:</t>
  </si>
  <si>
    <t>Power Company Back Charges</t>
  </si>
  <si>
    <t>Architectural, Structural, MEP drawings</t>
  </si>
  <si>
    <t>Final Cleaning</t>
  </si>
  <si>
    <t>Contingency</t>
  </si>
  <si>
    <t xml:space="preserve">     Size</t>
  </si>
  <si>
    <t xml:space="preserve">     Manufacturer</t>
  </si>
  <si>
    <t xml:space="preserve">     Rating</t>
  </si>
  <si>
    <t xml:space="preserve">     Output Circuit Breaker</t>
  </si>
  <si>
    <t xml:space="preserve">     Fuel Type</t>
  </si>
  <si>
    <t xml:space="preserve">     Tank Size</t>
  </si>
  <si>
    <t xml:space="preserve">     Load bank</t>
  </si>
  <si>
    <t>Rigging and Setting</t>
  </si>
  <si>
    <t xml:space="preserve">     Type</t>
  </si>
  <si>
    <t>Automatic Transfer Switch</t>
  </si>
  <si>
    <t>Manual Transfer Switch</t>
  </si>
  <si>
    <t xml:space="preserve">     Mounting</t>
  </si>
  <si>
    <t xml:space="preserve">     Distance from ATS</t>
  </si>
  <si>
    <t>Feeder conduit and conductors</t>
  </si>
  <si>
    <t>Auxiliary conduit &amp; conductors</t>
  </si>
  <si>
    <t xml:space="preserve">     Distance from MTS</t>
  </si>
  <si>
    <t xml:space="preserve">UPS </t>
  </si>
  <si>
    <t xml:space="preserve">     Input Rating</t>
  </si>
  <si>
    <t xml:space="preserve">     Maintenance By-pass</t>
  </si>
  <si>
    <t xml:space="preserve">     Modular Number</t>
  </si>
  <si>
    <t xml:space="preserve">     Run Time</t>
  </si>
  <si>
    <t>Feeder Conduit &amp; Conductors</t>
  </si>
  <si>
    <t>Project Management</t>
  </si>
  <si>
    <t xml:space="preserve">     Output Rating</t>
  </si>
  <si>
    <t xml:space="preserve">     Quantity</t>
  </si>
  <si>
    <t xml:space="preserve">     Rectification</t>
  </si>
  <si>
    <t>Size</t>
  </si>
  <si>
    <t>Quantity</t>
  </si>
  <si>
    <t xml:space="preserve">     Distribution Circuit Breakers</t>
  </si>
  <si>
    <t>DC Plant -48V</t>
  </si>
  <si>
    <t xml:space="preserve">     Auxiliary Bay</t>
  </si>
  <si>
    <t xml:space="preserve">     Main Control Bay</t>
  </si>
  <si>
    <t>Total</t>
  </si>
  <si>
    <t xml:space="preserve">Battery System </t>
  </si>
  <si>
    <t xml:space="preserve">     Catalog #</t>
  </si>
  <si>
    <t xml:space="preserve">     Amp Hour Rating</t>
  </si>
  <si>
    <t xml:space="preserve">     Quantity of -48V Strings</t>
  </si>
  <si>
    <t>BDCBB</t>
  </si>
  <si>
    <t xml:space="preserve">     Circuit Breaker Positions</t>
  </si>
  <si>
    <t>Split Bus</t>
  </si>
  <si>
    <t xml:space="preserve">     Circuit Breaker Quantity</t>
  </si>
  <si>
    <t>30A</t>
  </si>
  <si>
    <t>40A</t>
  </si>
  <si>
    <t>60A</t>
  </si>
  <si>
    <t>70A</t>
  </si>
  <si>
    <t>80A</t>
  </si>
  <si>
    <t>125A</t>
  </si>
  <si>
    <t xml:space="preserve">Misc. </t>
  </si>
  <si>
    <t>Fuse Alarm Panel</t>
  </si>
  <si>
    <t xml:space="preserve">     CAT #</t>
  </si>
  <si>
    <t>DC Cabling</t>
  </si>
  <si>
    <t>Cabling</t>
  </si>
  <si>
    <t xml:space="preserve">     Distance From Plant</t>
  </si>
  <si>
    <t xml:space="preserve">     Battery #4</t>
  </si>
  <si>
    <t xml:space="preserve">     Battery #5</t>
  </si>
  <si>
    <t xml:space="preserve">     Battery #6</t>
  </si>
  <si>
    <t xml:space="preserve">     Battery #7</t>
  </si>
  <si>
    <t xml:space="preserve">     Battery #8</t>
  </si>
  <si>
    <t xml:space="preserve">     BDCBB #1</t>
  </si>
  <si>
    <t xml:space="preserve">     BDCBB #2</t>
  </si>
  <si>
    <t xml:space="preserve">     BDCBB #3</t>
  </si>
  <si>
    <t xml:space="preserve">     BDCBB #4</t>
  </si>
  <si>
    <t># Polarity</t>
  </si>
  <si>
    <t># CKTS</t>
  </si>
  <si>
    <t xml:space="preserve">     Small Circuits</t>
  </si>
  <si>
    <t>#4</t>
  </si>
  <si>
    <t>#1/0</t>
  </si>
  <si>
    <t>#3/0</t>
  </si>
  <si>
    <t>Grounding</t>
  </si>
  <si>
    <t>Interior Grounding</t>
  </si>
  <si>
    <t xml:space="preserve">     MGB</t>
  </si>
  <si>
    <t xml:space="preserve">     AGB</t>
  </si>
  <si>
    <t xml:space="preserve">     750 MCM GREEN</t>
  </si>
  <si>
    <t xml:space="preserve">     4/0 Green</t>
  </si>
  <si>
    <t xml:space="preserve">     2/0 Green</t>
  </si>
  <si>
    <t xml:space="preserve">     1/0 Green</t>
  </si>
  <si>
    <t xml:space="preserve">     #2 Green</t>
  </si>
  <si>
    <t xml:space="preserve">     #6 Green</t>
  </si>
  <si>
    <t xml:space="preserve">     Water Pipe</t>
  </si>
  <si>
    <t xml:space="preserve">     Building Steel</t>
  </si>
  <si>
    <t xml:space="preserve">     Sprinkler Pipe</t>
  </si>
  <si>
    <t xml:space="preserve">     Exterior Ring or Electrode</t>
  </si>
  <si>
    <t xml:space="preserve">     Equipment Cabinets</t>
  </si>
  <si>
    <t xml:space="preserve">     FEC Cabinets</t>
  </si>
  <si>
    <t xml:space="preserve">     Interface Plate</t>
  </si>
  <si>
    <t>Exterior Grounding</t>
  </si>
  <si>
    <t xml:space="preserve">     Well Driven Electrode</t>
  </si>
  <si>
    <t xml:space="preserve">     Ground Field</t>
  </si>
  <si>
    <t xml:space="preserve">     Soil Resistivity Test</t>
  </si>
  <si>
    <t xml:space="preserve">     3 PT Fall of Potential Test</t>
  </si>
  <si>
    <t>Rods</t>
  </si>
  <si>
    <t>#2 Tinned</t>
  </si>
  <si>
    <t xml:space="preserve">     Bond to Tower</t>
  </si>
  <si>
    <t xml:space="preserve">     Bond to SAT Dish</t>
  </si>
  <si>
    <t xml:space="preserve">     Bond to HVAC</t>
  </si>
  <si>
    <t xml:space="preserve">     Bond to Generator</t>
  </si>
  <si>
    <t>Lightning Protection</t>
  </si>
  <si>
    <t xml:space="preserve">TVSS </t>
  </si>
  <si>
    <t>Voltage</t>
  </si>
  <si>
    <t>Ampacity</t>
  </si>
  <si>
    <t>Phase</t>
  </si>
  <si>
    <t xml:space="preserve">     Technology</t>
  </si>
  <si>
    <t>Wall Mounted</t>
  </si>
  <si>
    <t>Packaged</t>
  </si>
  <si>
    <t xml:space="preserve">     Location</t>
  </si>
  <si>
    <t>Controls</t>
  </si>
  <si>
    <t xml:space="preserve">     Thermostats</t>
  </si>
  <si>
    <t>Distribution</t>
  </si>
  <si>
    <t xml:space="preserve">     Hot/Cold Rows</t>
  </si>
  <si>
    <t xml:space="preserve">     Supply Duct </t>
  </si>
  <si>
    <t xml:space="preserve">     Return </t>
  </si>
  <si>
    <t>Exhaust Fan</t>
  </si>
  <si>
    <t xml:space="preserve">     Control</t>
  </si>
  <si>
    <t>Monitoring System</t>
  </si>
  <si>
    <t xml:space="preserve">     House Generator</t>
  </si>
  <si>
    <t xml:space="preserve">     Portable Generator</t>
  </si>
  <si>
    <t xml:space="preserve">     HVAC</t>
  </si>
  <si>
    <t>Controller</t>
  </si>
  <si>
    <t xml:space="preserve">     Temperature</t>
  </si>
  <si>
    <t xml:space="preserve">     Hydrogen</t>
  </si>
  <si>
    <t xml:space="preserve">     ATS</t>
  </si>
  <si>
    <t xml:space="preserve">     MTS</t>
  </si>
  <si>
    <t xml:space="preserve">     DC Plant</t>
  </si>
  <si>
    <t xml:space="preserve">     UPS</t>
  </si>
  <si>
    <t xml:space="preserve">     Inverter</t>
  </si>
  <si>
    <t xml:space="preserve">     Power Router</t>
  </si>
  <si>
    <t xml:space="preserve">     TVSS</t>
  </si>
  <si>
    <t>Conduit &amp; Cables</t>
  </si>
  <si>
    <t>Fire Protection</t>
  </si>
  <si>
    <t>Clean Agent</t>
  </si>
  <si>
    <t xml:space="preserve">     Zones</t>
  </si>
  <si>
    <t xml:space="preserve">     Rooms</t>
  </si>
  <si>
    <t>Describe</t>
  </si>
  <si>
    <t>Under Floors</t>
  </si>
  <si>
    <t>Above Ceiling</t>
  </si>
  <si>
    <t xml:space="preserve">     Cubic Feet</t>
  </si>
  <si>
    <t>Concentration</t>
  </si>
  <si>
    <t>Sprinkler</t>
  </si>
  <si>
    <t xml:space="preserve">     Rooms </t>
  </si>
  <si>
    <t xml:space="preserve">     Pre-action</t>
  </si>
  <si>
    <t xml:space="preserve">     Smoke Detectors</t>
  </si>
  <si>
    <t xml:space="preserve">     Heat Detectors</t>
  </si>
  <si>
    <t xml:space="preserve">     Audible/Visual Devices</t>
  </si>
  <si>
    <t xml:space="preserve">     Abort Button</t>
  </si>
  <si>
    <t xml:space="preserve">     FACP</t>
  </si>
  <si>
    <t>Security/Access</t>
  </si>
  <si>
    <t xml:space="preserve">     Motion Detectors</t>
  </si>
  <si>
    <t xml:space="preserve">     Door Contacts</t>
  </si>
  <si>
    <t xml:space="preserve">     Key Pad</t>
  </si>
  <si>
    <t xml:space="preserve">     Strobe Light</t>
  </si>
  <si>
    <t xml:space="preserve">     Siren</t>
  </si>
  <si>
    <t xml:space="preserve">     Card Reader</t>
  </si>
  <si>
    <t xml:space="preserve">     RTE</t>
  </si>
  <si>
    <t xml:space="preserve">     Mag Lock</t>
  </si>
  <si>
    <t xml:space="preserve">     Electric Strike</t>
  </si>
  <si>
    <t>Cable Rack</t>
  </si>
  <si>
    <t xml:space="preserve">     Length</t>
  </si>
  <si>
    <t xml:space="preserve">     Floor Stands</t>
  </si>
  <si>
    <t xml:space="preserve">     Express Exits</t>
  </si>
  <si>
    <t>Fiber Management</t>
  </si>
  <si>
    <t xml:space="preserve">     Fiber Entry Cabinets</t>
  </si>
  <si>
    <t xml:space="preserve">     Fiber Bay</t>
  </si>
  <si>
    <t>Manufacturer</t>
  </si>
  <si>
    <t>Fiber Guide</t>
  </si>
  <si>
    <t>Cable Management</t>
  </si>
  <si>
    <t>Architectural</t>
  </si>
  <si>
    <t>Concrete Work</t>
  </si>
  <si>
    <t>Masonry</t>
  </si>
  <si>
    <t>Structural Steel</t>
  </si>
  <si>
    <t>Light Gauge Metal Framing</t>
  </si>
  <si>
    <t>Painting</t>
  </si>
  <si>
    <t>VCT Flooring</t>
  </si>
  <si>
    <t>Raised Computer Flooring</t>
  </si>
  <si>
    <t>Acoustical Ceiling</t>
  </si>
  <si>
    <t>Excavation, Trench &amp; Backfill</t>
  </si>
  <si>
    <t>Precast Concrete Building</t>
  </si>
  <si>
    <t>Windows &amp; Doors</t>
  </si>
  <si>
    <t>Roofing</t>
  </si>
  <si>
    <t>Fiber Vault</t>
  </si>
  <si>
    <t>Paving</t>
  </si>
  <si>
    <t>Fuel</t>
  </si>
  <si>
    <t>Electrical</t>
  </si>
  <si>
    <t xml:space="preserve">Voltage </t>
  </si>
  <si>
    <t>AIC</t>
  </si>
  <si>
    <t xml:space="preserve">Phase </t>
  </si>
  <si>
    <t>Feeder Conduits &amp; Conductors</t>
  </si>
  <si>
    <t>Branch Conduits &amp; Conductors</t>
  </si>
  <si>
    <t>Light Fixtures</t>
  </si>
  <si>
    <t xml:space="preserve">     Exit Signs</t>
  </si>
  <si>
    <t xml:space="preserve">     Emergency Lights</t>
  </si>
  <si>
    <t>Devices</t>
  </si>
  <si>
    <t xml:space="preserve">     Single Pole Switches</t>
  </si>
  <si>
    <t xml:space="preserve">     Three-way Switches</t>
  </si>
  <si>
    <t xml:space="preserve">     Twist-lock Receptacle</t>
  </si>
  <si>
    <t xml:space="preserve">     Convenience Receptacle</t>
  </si>
  <si>
    <t xml:space="preserve">     Wiremold</t>
  </si>
  <si>
    <t>(direct on site superintendent)</t>
  </si>
  <si>
    <t>Detection &amp; Evacuation</t>
  </si>
  <si>
    <t xml:space="preserve">     Fluorescent w/Shattershield Lamps</t>
  </si>
  <si>
    <t xml:space="preserve">     Fire Suppression</t>
  </si>
  <si>
    <t>Phone:</t>
  </si>
  <si>
    <t>Email:</t>
  </si>
  <si>
    <t>Vendor:</t>
  </si>
  <si>
    <t>Estimated Project Completion After Receipt of Order:</t>
  </si>
  <si>
    <t>Prepared by (Vendor):</t>
  </si>
  <si>
    <t>Please Address Purchase Order To:</t>
  </si>
  <si>
    <t>Click on each Tab to access &amp; enter information for $ Cost Quotes.  Quote all applicable Tabs.  Blue area is for input data.</t>
  </si>
  <si>
    <t>Tax</t>
  </si>
  <si>
    <t>Project Total</t>
  </si>
  <si>
    <t>Mobilization</t>
  </si>
  <si>
    <t>DEMO</t>
  </si>
  <si>
    <t>specify</t>
  </si>
  <si>
    <t>Lug Cabinet</t>
  </si>
  <si>
    <t>Floor Battery support</t>
  </si>
  <si>
    <t>slab scan / core drill</t>
  </si>
  <si>
    <t>concrete cut / remove / replace</t>
  </si>
  <si>
    <t>under-raised-floor structural steel</t>
  </si>
  <si>
    <t>Battery Bay/Stand/Rack</t>
  </si>
  <si>
    <t xml:space="preserve">     Battery #9</t>
  </si>
  <si>
    <t xml:space="preserve">     Battery #10</t>
  </si>
  <si>
    <t xml:space="preserve">     Inverter #1</t>
  </si>
  <si>
    <t xml:space="preserve">     Main Disconnect (MD)</t>
  </si>
  <si>
    <t xml:space="preserve">     Main Distribution panel (MDP)</t>
  </si>
  <si>
    <t xml:space="preserve">     Rectifier panel (RP-1)</t>
  </si>
  <si>
    <t xml:space="preserve">     Inverter/UPS panel (INV-1)</t>
  </si>
  <si>
    <t xml:space="preserve">     Inverter/UPS bypass</t>
  </si>
  <si>
    <t xml:space="preserve">     other panel (specify)</t>
  </si>
  <si>
    <t xml:space="preserve">     Automatic damper</t>
  </si>
  <si>
    <t>Fencing</t>
  </si>
  <si>
    <t>Hardware Removal</t>
  </si>
  <si>
    <t>(48 or 72 hour, specify gallons)</t>
  </si>
  <si>
    <t>(fill tank after MDEQ inspection)</t>
  </si>
  <si>
    <t>(isolation bypass type only)</t>
  </si>
  <si>
    <t>describe</t>
  </si>
  <si>
    <t>Equipment Bays</t>
  </si>
  <si>
    <t>Manufacture and part number</t>
  </si>
  <si>
    <t>(testing after installation)</t>
  </si>
  <si>
    <t>specify CFM and Manufacture, part number</t>
  </si>
  <si>
    <t>10 Days</t>
  </si>
  <si>
    <r>
      <t xml:space="preserve">Quotation Validity: </t>
    </r>
    <r>
      <rPr>
        <sz val="11"/>
        <color indexed="10"/>
        <rFont val="Arial Narrow"/>
        <family val="2"/>
      </rPr>
      <t>60</t>
    </r>
    <r>
      <rPr>
        <sz val="11"/>
        <rFont val="Arial Narrow"/>
        <family val="2"/>
      </rPr>
      <t xml:space="preserve"> Days from</t>
    </r>
  </si>
  <si>
    <t>Statement of Work:</t>
  </si>
  <si>
    <t>General Conditions:</t>
  </si>
  <si>
    <t>Generator:</t>
  </si>
  <si>
    <t>UPS System / Inverter System:</t>
  </si>
  <si>
    <t>DC Plant:</t>
  </si>
  <si>
    <t>DC Cabling:</t>
  </si>
  <si>
    <t>Grounding:</t>
  </si>
  <si>
    <t>Surge Suppression:</t>
  </si>
  <si>
    <t>Electrical:</t>
  </si>
  <si>
    <t>HVAC:</t>
  </si>
  <si>
    <t>Environmental Monitoring:</t>
  </si>
  <si>
    <t>Fire Protection:</t>
  </si>
  <si>
    <t>Architectural:</t>
  </si>
  <si>
    <t>Infrastructure:</t>
  </si>
  <si>
    <t>Security/Access:</t>
  </si>
  <si>
    <t>NA - No Scope of Work Included in Quote.</t>
  </si>
  <si>
    <t>General Condition</t>
  </si>
  <si>
    <t>UPS System / Inverter System</t>
  </si>
  <si>
    <t>Envionmental Monitoring</t>
  </si>
  <si>
    <t>Applicable sales tax and freight are not included in quote.</t>
  </si>
  <si>
    <t>Quote Overview</t>
  </si>
  <si>
    <t>Scope of Work:</t>
  </si>
  <si>
    <t>Quote Pricing Summary</t>
  </si>
  <si>
    <t>Blue Areas for Data Input only - See Each Tab</t>
  </si>
  <si>
    <t>Contact:</t>
  </si>
  <si>
    <t>Work Order No.:</t>
  </si>
  <si>
    <t>Customer:</t>
  </si>
  <si>
    <t>Customer Contact:</t>
  </si>
  <si>
    <t>Quote No.:</t>
  </si>
  <si>
    <t>Desing, Engineering and Mobilization</t>
  </si>
  <si>
    <t>Battery Disconnect</t>
  </si>
  <si>
    <t>DC Plant/BTB</t>
  </si>
  <si>
    <t xml:space="preserve">    Existing Battery/BTB</t>
  </si>
  <si>
    <t xml:space="preserve">    New Battery/BTB</t>
  </si>
  <si>
    <t>John Doe</t>
  </si>
  <si>
    <t>999-55501212</t>
  </si>
  <si>
    <t>Arcadis, EPA)</t>
  </si>
  <si>
    <t>Power Strip Replacement</t>
  </si>
  <si>
    <t>INSERT NUMBER OF STRIPS REPLACED HERE…..</t>
  </si>
  <si>
    <t>Equipment</t>
  </si>
  <si>
    <t>St. Thomas</t>
  </si>
  <si>
    <t>Vacation w/ umbrella drinks</t>
  </si>
  <si>
    <t>ASAP</t>
  </si>
  <si>
    <t>Expedia</t>
  </si>
  <si>
    <t>Mindy Rosen</t>
  </si>
  <si>
    <t>867-5309</t>
  </si>
  <si>
    <t>mindy_rosen@cable.comcast.com</t>
  </si>
  <si>
    <t>Comcast</t>
  </si>
  <si>
    <t>Purchasing</t>
  </si>
  <si>
    <t>1234 Florida Ave</t>
  </si>
  <si>
    <t>Salem, New Hampshire 03109</t>
  </si>
  <si>
    <t>John_Doe_Expedia.com</t>
  </si>
  <si>
    <t>Grand Total</t>
  </si>
  <si>
    <t>Subtotal</t>
  </si>
  <si>
    <t>Site Name</t>
  </si>
  <si>
    <t>Comcast Vendor number: 1234567890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</si>
  <si>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</si>
  <si>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</si>
  <si>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</si>
  <si>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</si>
  <si>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</si>
  <si>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</si>
  <si>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</si>
  <si>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</si>
  <si>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</si>
  <si>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</si>
  <si>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</si>
  <si>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</si>
  <si>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Projected Invoicing Schedule</t>
  </si>
  <si>
    <t>Vendor to submit with each monthly invoice the monthly planned allocated Invoicing spend schedule as back-up indicating completed and or received items for Material, Labor and Equipment as identified with-in Project Spend Summary for approved Projects with Open Approved Purchase Order.</t>
  </si>
  <si>
    <t>Total Spend Projection</t>
  </si>
  <si>
    <t>Project Class</t>
  </si>
  <si>
    <t>VOD</t>
  </si>
  <si>
    <t>Project Invoice totals</t>
  </si>
  <si>
    <t>Project Summary Totals</t>
  </si>
  <si>
    <t>PO Planned Release Date</t>
  </si>
  <si>
    <t>Project Planned Complete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</si>
</sst>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m/d/yy"/>
    <numFmt numFmtId="166" formatCode="[&lt;=9999999]###\-####;\(###\)\ ###\-####"/>
    <numFmt numFmtId="167" formatCode="_(&quot;$&quot;* #,##0_);_(&quot;$&quot;* \(#,##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Helv"/>
    </font>
    <font>
      <sz val="10"/>
      <name val="Arial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u/>
      <sz val="11"/>
      <color indexed="12"/>
      <name val="Arial Narrow"/>
      <family val="2"/>
    </font>
    <font>
      <u/>
      <sz val="11"/>
      <color indexed="12"/>
      <name val="Arial Narrow"/>
      <family val="2"/>
    </font>
    <font>
      <sz val="11"/>
      <name val="Arial Narrow"/>
      <family val="2"/>
    </font>
    <font>
      <sz val="11"/>
      <color indexed="10"/>
      <name val="Arial Narrow"/>
      <family val="2"/>
    </font>
    <font>
      <b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8"/>
      <name val="Arial Narrow"/>
      <family val="2"/>
    </font>
    <font>
      <i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color indexed="8"/>
      <name val="Arial Narrow"/>
      <family val="2"/>
    </font>
    <font>
      <b/>
      <sz val="20"/>
      <color indexed="8"/>
      <name val="Arial Narrow"/>
      <family val="2"/>
    </font>
    <font>
      <b/>
      <sz val="20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indexed="10"/>
      <name val="Arial Narrow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</cellStyleXfs>
  <cellXfs count="26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/>
    <xf numFmtId="0" fontId="7" fillId="0" borderId="0" xfId="2" applyFont="1" applyBorder="1" applyAlignment="1" applyProtection="1"/>
    <xf numFmtId="164" fontId="4" fillId="2" borderId="0" xfId="0" applyNumberFormat="1" applyFont="1" applyFill="1" applyBorder="1"/>
    <xf numFmtId="0" fontId="5" fillId="2" borderId="0" xfId="0" applyFont="1" applyFill="1" applyBorder="1" applyAlignment="1">
      <alignment horizontal="right"/>
    </xf>
    <xf numFmtId="164" fontId="5" fillId="2" borderId="0" xfId="0" applyNumberFormat="1" applyFont="1" applyFill="1" applyBorder="1"/>
    <xf numFmtId="9" fontId="5" fillId="2" borderId="0" xfId="0" applyNumberFormat="1" applyFont="1" applyFill="1" applyBorder="1"/>
    <xf numFmtId="164" fontId="4" fillId="2" borderId="1" xfId="0" applyNumberFormat="1" applyFont="1" applyFill="1" applyBorder="1"/>
    <xf numFmtId="0" fontId="4" fillId="2" borderId="0" xfId="0" applyFont="1" applyFill="1" applyBorder="1"/>
    <xf numFmtId="0" fontId="8" fillId="0" borderId="0" xfId="4" applyFont="1" applyBorder="1" applyAlignment="1">
      <alignment horizontal="center"/>
    </xf>
    <xf numFmtId="0" fontId="8" fillId="0" borderId="0" xfId="4" applyFont="1" applyBorder="1"/>
    <xf numFmtId="164" fontId="8" fillId="0" borderId="0" xfId="4" applyNumberFormat="1" applyFont="1" applyBorder="1" applyAlignment="1">
      <alignment horizontal="right"/>
    </xf>
    <xf numFmtId="166" fontId="4" fillId="0" borderId="0" xfId="4" applyNumberFormat="1" applyFont="1" applyBorder="1" applyAlignment="1">
      <alignment horizontal="left"/>
    </xf>
    <xf numFmtId="0" fontId="8" fillId="0" borderId="0" xfId="4" applyFont="1" applyBorder="1" applyAlignment="1">
      <alignment horizontal="left" vertical="top"/>
    </xf>
    <xf numFmtId="0" fontId="8" fillId="0" borderId="0" xfId="4" applyFont="1" applyFill="1" applyBorder="1" applyAlignment="1">
      <alignment horizontal="left" vertical="top"/>
    </xf>
    <xf numFmtId="0" fontId="8" fillId="0" borderId="0" xfId="3" applyFont="1" applyFill="1" applyBorder="1" applyAlignment="1">
      <alignment horizontal="left" vertical="top" wrapText="1"/>
    </xf>
    <xf numFmtId="164" fontId="8" fillId="0" borderId="0" xfId="3" applyNumberFormat="1" applyFont="1" applyBorder="1" applyAlignment="1">
      <alignment horizontal="right" vertical="top" wrapText="1"/>
    </xf>
    <xf numFmtId="164" fontId="8" fillId="0" borderId="0" xfId="1" applyNumberFormat="1" applyFont="1" applyBorder="1" applyAlignment="1">
      <alignment horizontal="right" vertical="top" wrapText="1"/>
    </xf>
    <xf numFmtId="0" fontId="8" fillId="0" borderId="0" xfId="0" applyFont="1" applyBorder="1" applyAlignment="1" applyProtection="1">
      <alignment horizontal="left" vertical="top"/>
      <protection locked="0"/>
    </xf>
    <xf numFmtId="7" fontId="8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164" fontId="10" fillId="0" borderId="0" xfId="0" applyNumberFormat="1" applyFont="1" applyBorder="1" applyAlignment="1">
      <alignment horizontal="right"/>
    </xf>
    <xf numFmtId="164" fontId="9" fillId="0" borderId="0" xfId="4" applyNumberFormat="1" applyFont="1" applyBorder="1" applyAlignment="1"/>
    <xf numFmtId="0" fontId="10" fillId="0" borderId="0" xfId="4" applyFont="1" applyBorder="1" applyAlignment="1">
      <alignment horizontal="left"/>
    </xf>
    <xf numFmtId="0" fontId="6" fillId="0" borderId="0" xfId="2" applyFont="1" applyBorder="1" applyAlignment="1" applyProtection="1">
      <alignment horizontal="left"/>
    </xf>
    <xf numFmtId="0" fontId="8" fillId="0" borderId="0" xfId="4" applyFont="1" applyBorder="1" applyAlignment="1"/>
    <xf numFmtId="0" fontId="8" fillId="0" borderId="0" xfId="4" applyFont="1" applyBorder="1" applyAlignment="1">
      <alignment horizontal="left"/>
    </xf>
    <xf numFmtId="0" fontId="12" fillId="0" borderId="0" xfId="0" applyFont="1"/>
    <xf numFmtId="164" fontId="12" fillId="0" borderId="0" xfId="0" applyNumberFormat="1" applyFont="1"/>
    <xf numFmtId="0" fontId="12" fillId="0" borderId="0" xfId="0" applyFont="1" applyBorder="1"/>
    <xf numFmtId="0" fontId="5" fillId="0" borderId="0" xfId="0" applyFont="1" applyFill="1" applyBorder="1" applyAlignment="1">
      <alignment horizontal="right"/>
    </xf>
    <xf numFmtId="0" fontId="5" fillId="0" borderId="2" xfId="0" applyFont="1" applyBorder="1"/>
    <xf numFmtId="164" fontId="4" fillId="3" borderId="3" xfId="1" applyNumberFormat="1" applyFont="1" applyFill="1" applyBorder="1"/>
    <xf numFmtId="0" fontId="5" fillId="0" borderId="4" xfId="0" applyFont="1" applyBorder="1"/>
    <xf numFmtId="164" fontId="4" fillId="3" borderId="4" xfId="1" applyNumberFormat="1" applyFont="1" applyFill="1" applyBorder="1"/>
    <xf numFmtId="0" fontId="5" fillId="0" borderId="4" xfId="0" applyFont="1" applyFill="1" applyBorder="1"/>
    <xf numFmtId="164" fontId="5" fillId="0" borderId="0" xfId="1" applyNumberFormat="1" applyFont="1" applyFill="1" applyBorder="1"/>
    <xf numFmtId="0" fontId="12" fillId="0" borderId="0" xfId="0" applyFont="1" applyFill="1" applyBorder="1"/>
    <xf numFmtId="164" fontId="5" fillId="0" borderId="0" xfId="0" applyNumberFormat="1" applyFont="1" applyFill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3" fontId="4" fillId="3" borderId="4" xfId="1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64" fontId="12" fillId="0" borderId="0" xfId="0" applyNumberFormat="1" applyFont="1" applyBorder="1"/>
    <xf numFmtId="0" fontId="5" fillId="0" borderId="0" xfId="0" applyFont="1" applyFill="1" applyBorder="1" applyAlignment="1"/>
    <xf numFmtId="0" fontId="12" fillId="0" borderId="0" xfId="0" applyFont="1" applyFill="1" applyAlignment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4" fillId="3" borderId="6" xfId="1" applyNumberFormat="1" applyFont="1" applyFill="1" applyBorder="1"/>
    <xf numFmtId="0" fontId="12" fillId="0" borderId="0" xfId="0" applyFont="1" applyAlignment="1"/>
    <xf numFmtId="3" fontId="4" fillId="3" borderId="4" xfId="1" applyNumberFormat="1" applyFont="1" applyFill="1" applyBorder="1"/>
    <xf numFmtId="0" fontId="12" fillId="0" borderId="0" xfId="0" applyFont="1" applyBorder="1" applyAlignment="1"/>
    <xf numFmtId="164" fontId="12" fillId="0" borderId="0" xfId="0" applyNumberFormat="1" applyFont="1" applyFill="1" applyBorder="1"/>
    <xf numFmtId="3" fontId="4" fillId="3" borderId="0" xfId="1" applyNumberFormat="1" applyFont="1" applyFill="1" applyBorder="1"/>
    <xf numFmtId="0" fontId="12" fillId="0" borderId="0" xfId="0" applyFont="1" applyAlignment="1">
      <alignment horizontal="center"/>
    </xf>
    <xf numFmtId="164" fontId="12" fillId="0" borderId="0" xfId="0" applyNumberFormat="1" applyFont="1" applyFill="1" applyBorder="1" applyAlignment="1"/>
    <xf numFmtId="0" fontId="12" fillId="0" borderId="0" xfId="0" applyFont="1" applyFill="1" applyBorder="1" applyAlignment="1"/>
    <xf numFmtId="0" fontId="14" fillId="0" borderId="0" xfId="0" applyFont="1" applyBorder="1"/>
    <xf numFmtId="0" fontId="12" fillId="0" borderId="7" xfId="0" applyFont="1" applyBorder="1" applyAlignment="1"/>
    <xf numFmtId="0" fontId="15" fillId="0" borderId="4" xfId="0" applyFont="1" applyBorder="1"/>
    <xf numFmtId="0" fontId="12" fillId="0" borderId="0" xfId="0" applyFont="1" applyBorder="1" applyAlignment="1">
      <alignment horizontal="center"/>
    </xf>
    <xf numFmtId="164" fontId="4" fillId="0" borderId="0" xfId="1" applyNumberFormat="1" applyFont="1" applyFill="1" applyBorder="1" applyAlignment="1"/>
    <xf numFmtId="164" fontId="4" fillId="0" borderId="0" xfId="1" applyNumberFormat="1" applyFont="1" applyBorder="1" applyAlignment="1"/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7" fillId="0" borderId="0" xfId="2" applyFont="1" applyBorder="1" applyAlignment="1" applyProtection="1">
      <alignment horizontal="right" vertical="center"/>
    </xf>
    <xf numFmtId="0" fontId="12" fillId="0" borderId="0" xfId="0" applyFont="1" applyBorder="1" applyAlignment="1">
      <alignment vertical="top" wrapText="1"/>
    </xf>
    <xf numFmtId="0" fontId="7" fillId="0" borderId="0" xfId="2" applyFont="1" applyFill="1" applyAlignment="1" applyProtection="1"/>
    <xf numFmtId="0" fontId="12" fillId="0" borderId="0" xfId="0" applyFont="1" applyFill="1"/>
    <xf numFmtId="0" fontId="5" fillId="0" borderId="0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left"/>
    </xf>
    <xf numFmtId="3" fontId="4" fillId="3" borderId="0" xfId="1" applyNumberFormat="1" applyFont="1" applyFill="1" applyBorder="1" applyAlignment="1">
      <alignment horizontal="right"/>
    </xf>
    <xf numFmtId="3" fontId="4" fillId="3" borderId="6" xfId="1" applyNumberFormat="1" applyFont="1" applyFill="1" applyBorder="1" applyAlignment="1">
      <alignment horizontal="right"/>
    </xf>
    <xf numFmtId="3" fontId="4" fillId="3" borderId="4" xfId="1" applyNumberFormat="1" applyFont="1" applyFill="1" applyBorder="1" applyAlignment="1">
      <alignment horizontal="right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vertical="top"/>
    </xf>
    <xf numFmtId="0" fontId="18" fillId="0" borderId="0" xfId="0" applyFont="1"/>
    <xf numFmtId="164" fontId="4" fillId="0" borderId="0" xfId="0" applyNumberFormat="1" applyFont="1" applyBorder="1"/>
    <xf numFmtId="0" fontId="7" fillId="0" borderId="4" xfId="2" applyFont="1" applyBorder="1" applyAlignment="1" applyProtection="1">
      <alignment horizontal="right" vertical="center"/>
    </xf>
    <xf numFmtId="164" fontId="4" fillId="0" borderId="4" xfId="0" applyNumberFormat="1" applyFont="1" applyBorder="1"/>
    <xf numFmtId="164" fontId="4" fillId="0" borderId="8" xfId="0" applyNumberFormat="1" applyFont="1" applyBorder="1"/>
    <xf numFmtId="0" fontId="7" fillId="0" borderId="0" xfId="2" applyFont="1" applyBorder="1" applyAlignment="1" applyProtection="1">
      <alignment horizontal="left"/>
    </xf>
    <xf numFmtId="0" fontId="5" fillId="0" borderId="0" xfId="0" applyFont="1" applyFill="1" applyBorder="1" applyAlignment="1">
      <alignment horizontal="center" vertical="top"/>
    </xf>
    <xf numFmtId="15" fontId="8" fillId="0" borderId="0" xfId="0" applyNumberFormat="1" applyFont="1" applyFill="1" applyBorder="1" applyAlignment="1" applyProtection="1">
      <alignment vertical="top"/>
      <protection locked="0"/>
    </xf>
    <xf numFmtId="15" fontId="8" fillId="0" borderId="0" xfId="0" applyNumberFormat="1" applyFont="1" applyFill="1" applyBorder="1" applyAlignment="1" applyProtection="1">
      <alignment horizontal="right" vertical="top"/>
      <protection locked="0"/>
    </xf>
    <xf numFmtId="165" fontId="9" fillId="0" borderId="0" xfId="0" applyNumberFormat="1" applyFont="1" applyFill="1" applyBorder="1" applyAlignment="1">
      <alignment horizontal="left"/>
    </xf>
    <xf numFmtId="164" fontId="8" fillId="0" borderId="0" xfId="4" applyNumberFormat="1" applyFont="1" applyFill="1" applyBorder="1" applyAlignment="1">
      <alignment horizontal="left"/>
    </xf>
    <xf numFmtId="0" fontId="8" fillId="0" borderId="0" xfId="4" applyFont="1" applyFill="1" applyBorder="1" applyAlignment="1">
      <alignment horizontal="left"/>
    </xf>
    <xf numFmtId="164" fontId="8" fillId="0" borderId="0" xfId="4" applyNumberFormat="1" applyFont="1" applyFill="1" applyBorder="1" applyAlignment="1">
      <alignment horizontal="right"/>
    </xf>
    <xf numFmtId="0" fontId="9" fillId="0" borderId="0" xfId="0" applyFont="1" applyFill="1" applyBorder="1"/>
    <xf numFmtId="0" fontId="8" fillId="0" borderId="0" xfId="4" applyFont="1" applyFill="1" applyBorder="1" applyAlignment="1">
      <alignment horizontal="center"/>
    </xf>
    <xf numFmtId="0" fontId="8" fillId="0" borderId="0" xfId="4" applyFont="1" applyFill="1" applyBorder="1"/>
    <xf numFmtId="166" fontId="4" fillId="0" borderId="0" xfId="4" applyNumberFormat="1" applyFont="1" applyFill="1" applyBorder="1" applyAlignment="1">
      <alignment horizontal="left"/>
    </xf>
    <xf numFmtId="15" fontId="8" fillId="2" borderId="0" xfId="0" applyNumberFormat="1" applyFont="1" applyFill="1" applyBorder="1" applyAlignment="1" applyProtection="1">
      <alignment vertical="top"/>
      <protection locked="0"/>
    </xf>
    <xf numFmtId="15" fontId="8" fillId="2" borderId="0" xfId="0" applyNumberFormat="1" applyFont="1" applyFill="1" applyBorder="1" applyAlignment="1" applyProtection="1">
      <alignment horizontal="right" vertical="top"/>
      <protection locked="0"/>
    </xf>
    <xf numFmtId="165" fontId="9" fillId="2" borderId="0" xfId="0" applyNumberFormat="1" applyFont="1" applyFill="1" applyBorder="1" applyAlignment="1">
      <alignment horizontal="left"/>
    </xf>
    <xf numFmtId="164" fontId="8" fillId="2" borderId="0" xfId="4" applyNumberFormat="1" applyFont="1" applyFill="1" applyBorder="1" applyAlignment="1">
      <alignment horizontal="left"/>
    </xf>
    <xf numFmtId="0" fontId="8" fillId="2" borderId="0" xfId="4" applyFont="1" applyFill="1" applyBorder="1" applyAlignment="1">
      <alignment horizontal="left"/>
    </xf>
    <xf numFmtId="164" fontId="8" fillId="2" borderId="0" xfId="4" applyNumberFormat="1" applyFont="1" applyFill="1" applyBorder="1" applyAlignment="1">
      <alignment horizontal="right"/>
    </xf>
    <xf numFmtId="0" fontId="9" fillId="2" borderId="0" xfId="0" applyFont="1" applyFill="1" applyBorder="1"/>
    <xf numFmtId="0" fontId="5" fillId="4" borderId="4" xfId="0" applyFont="1" applyFill="1" applyBorder="1"/>
    <xf numFmtId="0" fontId="20" fillId="0" borderId="0" xfId="4" applyFont="1" applyBorder="1" applyAlignment="1">
      <alignment horizontal="left" vertical="top"/>
    </xf>
    <xf numFmtId="0" fontId="22" fillId="5" borderId="0" xfId="2" applyFill="1" applyAlignment="1" applyProtection="1">
      <alignment horizontal="center"/>
    </xf>
    <xf numFmtId="0" fontId="4" fillId="0" borderId="0" xfId="0" applyFont="1" applyFill="1" applyBorder="1" applyAlignment="1">
      <alignment horizontal="left" vertical="top"/>
    </xf>
    <xf numFmtId="0" fontId="11" fillId="0" borderId="0" xfId="4" applyFont="1" applyBorder="1" applyAlignment="1">
      <alignment horizontal="left"/>
    </xf>
    <xf numFmtId="0" fontId="22" fillId="0" borderId="0" xfId="2" applyBorder="1" applyAlignment="1" applyProtection="1"/>
    <xf numFmtId="0" fontId="4" fillId="0" borderId="0" xfId="0" applyFont="1" applyBorder="1" applyAlignment="1">
      <alignment horizontal="left" vertical="top"/>
    </xf>
    <xf numFmtId="0" fontId="4" fillId="3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11" fillId="6" borderId="0" xfId="4" applyFont="1" applyFill="1" applyBorder="1" applyAlignment="1">
      <alignment horizontal="left"/>
    </xf>
    <xf numFmtId="0" fontId="10" fillId="6" borderId="0" xfId="4" applyFont="1" applyFill="1" applyBorder="1" applyAlignment="1">
      <alignment horizontal="left"/>
    </xf>
    <xf numFmtId="0" fontId="22" fillId="6" borderId="0" xfId="2" applyFill="1" applyBorder="1" applyAlignment="1" applyProtection="1"/>
    <xf numFmtId="0" fontId="23" fillId="7" borderId="9" xfId="0" applyFont="1" applyFill="1" applyBorder="1"/>
    <xf numFmtId="0" fontId="0" fillId="0" borderId="12" xfId="0" applyBorder="1" applyAlignment="1">
      <alignment horizontal="right"/>
    </xf>
    <xf numFmtId="0" fontId="0" fillId="0" borderId="14" xfId="0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167" fontId="0" fillId="0" borderId="13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7" fontId="0" fillId="0" borderId="15" xfId="1" applyNumberFormat="1" applyFont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0" fillId="9" borderId="16" xfId="0" applyFill="1" applyBorder="1"/>
    <xf numFmtId="0" fontId="0" fillId="9" borderId="12" xfId="0" applyFill="1" applyBorder="1"/>
    <xf numFmtId="0" fontId="0" fillId="9" borderId="0" xfId="0" applyFill="1"/>
    <xf numFmtId="167" fontId="23" fillId="7" borderId="10" xfId="1" applyNumberFormat="1" applyFont="1" applyFill="1" applyBorder="1" applyAlignment="1">
      <alignment horizontal="center"/>
    </xf>
    <xf numFmtId="167" fontId="23" fillId="7" borderId="11" xfId="1" applyNumberFormat="1" applyFont="1" applyFill="1" applyBorder="1" applyAlignment="1">
      <alignment horizontal="center"/>
    </xf>
    <xf numFmtId="167" fontId="0" fillId="0" borderId="16" xfId="1" applyNumberFormat="1" applyFont="1" applyBorder="1" applyAlignment="1">
      <alignment horizontal="center"/>
    </xf>
    <xf numFmtId="167" fontId="0" fillId="0" borderId="17" xfId="1" applyNumberFormat="1" applyFont="1" applyBorder="1" applyAlignment="1">
      <alignment horizontal="center"/>
    </xf>
    <xf numFmtId="167" fontId="0" fillId="0" borderId="18" xfId="1" applyNumberFormat="1" applyFont="1" applyBorder="1" applyAlignment="1">
      <alignment horizontal="center"/>
    </xf>
    <xf numFmtId="167" fontId="0" fillId="0" borderId="12" xfId="1" applyNumberFormat="1" applyFon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3" fillId="7" borderId="30" xfId="0" applyFont="1" applyFill="1" applyBorder="1"/>
    <xf numFmtId="167" fontId="23" fillId="7" borderId="14" xfId="1" applyNumberFormat="1" applyFont="1" applyFill="1" applyBorder="1" applyAlignment="1">
      <alignment horizontal="center"/>
    </xf>
    <xf numFmtId="167" fontId="23" fillId="7" borderId="1" xfId="1" applyNumberFormat="1" applyFont="1" applyFill="1" applyBorder="1" applyAlignment="1">
      <alignment horizontal="center"/>
    </xf>
    <xf numFmtId="44" fontId="0" fillId="11" borderId="25" xfId="1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/>
    </xf>
    <xf numFmtId="0" fontId="5" fillId="12" borderId="0" xfId="0" applyFont="1" applyFill="1" applyBorder="1" applyAlignment="1">
      <alignment horizontal="center"/>
    </xf>
    <xf numFmtId="0" fontId="5" fillId="12" borderId="13" xfId="0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0" fontId="5" fillId="12" borderId="34" xfId="0" applyFont="1" applyFill="1" applyBorder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5" fillId="12" borderId="23" xfId="0" applyFont="1" applyFill="1" applyBorder="1" applyAlignment="1">
      <alignment horizontal="center"/>
    </xf>
    <xf numFmtId="44" fontId="0" fillId="11" borderId="24" xfId="1" applyFont="1" applyFill="1" applyBorder="1" applyAlignment="1">
      <alignment horizontal="center"/>
    </xf>
    <xf numFmtId="44" fontId="0" fillId="11" borderId="26" xfId="1" applyFont="1" applyFill="1" applyBorder="1" applyAlignment="1">
      <alignment horizontal="center"/>
    </xf>
    <xf numFmtId="44" fontId="0" fillId="11" borderId="36" xfId="1" applyFont="1" applyFill="1" applyBorder="1" applyAlignment="1">
      <alignment horizontal="center"/>
    </xf>
    <xf numFmtId="44" fontId="0" fillId="10" borderId="0" xfId="0" applyNumberFormat="1" applyFill="1"/>
    <xf numFmtId="0" fontId="5" fillId="12" borderId="46" xfId="0" applyFont="1" applyFill="1" applyBorder="1" applyAlignment="1">
      <alignment horizontal="center"/>
    </xf>
    <xf numFmtId="0" fontId="5" fillId="12" borderId="33" xfId="0" applyFont="1" applyFill="1" applyBorder="1" applyAlignment="1">
      <alignment horizontal="center"/>
    </xf>
    <xf numFmtId="0" fontId="5" fillId="12" borderId="47" xfId="0" applyFont="1" applyFill="1" applyBorder="1" applyAlignment="1">
      <alignment horizontal="center"/>
    </xf>
    <xf numFmtId="44" fontId="0" fillId="11" borderId="41" xfId="1" applyFont="1" applyFill="1" applyBorder="1" applyAlignment="1">
      <alignment horizontal="center"/>
    </xf>
    <xf numFmtId="167" fontId="0" fillId="0" borderId="27" xfId="1" applyNumberFormat="1" applyFont="1" applyBorder="1" applyAlignment="1">
      <alignment horizontal="center"/>
    </xf>
    <xf numFmtId="167" fontId="0" fillId="0" borderId="28" xfId="1" applyNumberFormat="1" applyFont="1" applyBorder="1" applyAlignment="1">
      <alignment horizontal="center"/>
    </xf>
    <xf numFmtId="167" fontId="0" fillId="0" borderId="32" xfId="1" applyNumberFormat="1" applyFont="1" applyBorder="1" applyAlignment="1">
      <alignment horizontal="center"/>
    </xf>
    <xf numFmtId="167" fontId="0" fillId="0" borderId="37" xfId="1" applyNumberFormat="1" applyFont="1" applyBorder="1" applyAlignment="1">
      <alignment horizontal="center"/>
    </xf>
    <xf numFmtId="167" fontId="0" fillId="0" borderId="38" xfId="1" applyNumberFormat="1" applyFont="1" applyBorder="1" applyAlignment="1">
      <alignment horizontal="center"/>
    </xf>
    <xf numFmtId="167" fontId="0" fillId="0" borderId="29" xfId="1" applyNumberFormat="1" applyFont="1" applyBorder="1" applyAlignment="1">
      <alignment horizontal="center"/>
    </xf>
    <xf numFmtId="167" fontId="0" fillId="0" borderId="22" xfId="1" applyNumberFormat="1" applyFont="1" applyBorder="1" applyAlignment="1">
      <alignment horizontal="center"/>
    </xf>
    <xf numFmtId="167" fontId="0" fillId="0" borderId="6" xfId="1" applyNumberFormat="1" applyFont="1" applyBorder="1" applyAlignment="1">
      <alignment horizontal="center"/>
    </xf>
    <xf numFmtId="167" fontId="0" fillId="0" borderId="34" xfId="1" applyNumberFormat="1" applyFont="1" applyBorder="1" applyAlignment="1">
      <alignment horizontal="center"/>
    </xf>
    <xf numFmtId="167" fontId="0" fillId="0" borderId="23" xfId="1" applyNumberFormat="1" applyFont="1" applyBorder="1" applyAlignment="1">
      <alignment horizontal="center"/>
    </xf>
    <xf numFmtId="167" fontId="0" fillId="13" borderId="22" xfId="1" applyNumberFormat="1" applyFont="1" applyFill="1" applyBorder="1" applyAlignment="1">
      <alignment horizontal="center"/>
    </xf>
    <xf numFmtId="167" fontId="0" fillId="13" borderId="6" xfId="1" applyNumberFormat="1" applyFont="1" applyFill="1" applyBorder="1" applyAlignment="1">
      <alignment horizontal="center"/>
    </xf>
    <xf numFmtId="167" fontId="0" fillId="13" borderId="34" xfId="1" applyNumberFormat="1" applyFont="1" applyFill="1" applyBorder="1" applyAlignment="1">
      <alignment horizontal="center"/>
    </xf>
    <xf numFmtId="167" fontId="0" fillId="13" borderId="38" xfId="1" applyNumberFormat="1" applyFont="1" applyFill="1" applyBorder="1" applyAlignment="1">
      <alignment horizontal="center"/>
    </xf>
    <xf numFmtId="167" fontId="0" fillId="13" borderId="23" xfId="1" applyNumberFormat="1" applyFont="1" applyFill="1" applyBorder="1" applyAlignment="1">
      <alignment horizontal="center"/>
    </xf>
    <xf numFmtId="167" fontId="0" fillId="0" borderId="24" xfId="1" applyNumberFormat="1" applyFont="1" applyBorder="1" applyAlignment="1">
      <alignment horizontal="center"/>
    </xf>
    <xf numFmtId="167" fontId="0" fillId="0" borderId="25" xfId="1" applyNumberFormat="1" applyFont="1" applyBorder="1" applyAlignment="1">
      <alignment horizontal="center"/>
    </xf>
    <xf numFmtId="167" fontId="0" fillId="0" borderId="36" xfId="1" applyNumberFormat="1" applyFont="1" applyBorder="1" applyAlignment="1">
      <alignment horizontal="center"/>
    </xf>
    <xf numFmtId="167" fontId="0" fillId="0" borderId="39" xfId="1" applyNumberFormat="1" applyFont="1" applyBorder="1" applyAlignment="1">
      <alignment horizontal="center"/>
    </xf>
    <xf numFmtId="167" fontId="0" fillId="0" borderId="26" xfId="1" applyNumberFormat="1" applyFont="1" applyBorder="1" applyAlignment="1">
      <alignment horizontal="center"/>
    </xf>
    <xf numFmtId="0" fontId="0" fillId="0" borderId="31" xfId="0" applyFill="1" applyBorder="1"/>
    <xf numFmtId="167" fontId="23" fillId="12" borderId="10" xfId="1" applyNumberFormat="1" applyFont="1" applyFill="1" applyBorder="1" applyAlignment="1">
      <alignment horizontal="center"/>
    </xf>
    <xf numFmtId="167" fontId="23" fillId="12" borderId="11" xfId="1" applyNumberFormat="1" applyFont="1" applyFill="1" applyBorder="1" applyAlignment="1">
      <alignment horizontal="center"/>
    </xf>
    <xf numFmtId="44" fontId="0" fillId="12" borderId="48" xfId="0" applyNumberFormat="1" applyFill="1" applyBorder="1"/>
    <xf numFmtId="44" fontId="0" fillId="0" borderId="50" xfId="0" applyNumberFormat="1" applyFill="1" applyBorder="1" applyAlignment="1">
      <alignment horizontal="center"/>
    </xf>
    <xf numFmtId="44" fontId="0" fillId="0" borderId="51" xfId="0" applyNumberFormat="1" applyFill="1" applyBorder="1" applyAlignment="1">
      <alignment horizontal="center"/>
    </xf>
    <xf numFmtId="44" fontId="0" fillId="0" borderId="52" xfId="0" applyNumberFormat="1" applyFill="1" applyBorder="1" applyAlignment="1">
      <alignment horizontal="center"/>
    </xf>
    <xf numFmtId="44" fontId="0" fillId="11" borderId="34" xfId="0" applyNumberFormat="1" applyFill="1" applyBorder="1" applyAlignment="1">
      <alignment horizontal="center" vertical="center"/>
    </xf>
    <xf numFmtId="44" fontId="0" fillId="11" borderId="44" xfId="0" applyNumberFormat="1" applyFill="1" applyBorder="1" applyAlignment="1">
      <alignment horizontal="center" vertical="center"/>
    </xf>
    <xf numFmtId="44" fontId="0" fillId="11" borderId="45" xfId="0" applyNumberForma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14" fontId="0" fillId="14" borderId="6" xfId="0" applyNumberFormat="1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44" fontId="0" fillId="11" borderId="32" xfId="0" applyNumberFormat="1" applyFill="1" applyBorder="1" applyAlignment="1">
      <alignment horizontal="center"/>
    </xf>
    <xf numFmtId="44" fontId="0" fillId="11" borderId="42" xfId="0" applyNumberFormat="1" applyFill="1" applyBorder="1" applyAlignment="1">
      <alignment horizontal="center"/>
    </xf>
    <xf numFmtId="44" fontId="0" fillId="11" borderId="49" xfId="0" applyNumberForma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11" borderId="0" xfId="0" applyFill="1" applyAlignment="1">
      <alignment horizontal="center" vertical="center" wrapText="1"/>
    </xf>
    <xf numFmtId="0" fontId="0" fillId="11" borderId="42" xfId="0" applyFill="1" applyBorder="1" applyAlignment="1">
      <alignment horizontal="center" vertical="center" wrapText="1"/>
    </xf>
    <xf numFmtId="14" fontId="0" fillId="15" borderId="6" xfId="0" applyNumberFormat="1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44" fontId="0" fillId="11" borderId="19" xfId="0" applyNumberFormat="1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11" borderId="35" xfId="0" applyFill="1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9" borderId="17" xfId="0" applyFill="1" applyBorder="1" applyAlignment="1">
      <alignment horizontal="left"/>
    </xf>
    <xf numFmtId="0" fontId="0" fillId="9" borderId="0" xfId="0" applyFill="1" applyBorder="1" applyAlignment="1">
      <alignment horizontal="left"/>
    </xf>
    <xf numFmtId="44" fontId="0" fillId="11" borderId="43" xfId="0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center"/>
    </xf>
    <xf numFmtId="14" fontId="4" fillId="0" borderId="0" xfId="0" applyNumberFormat="1" applyFont="1" applyFill="1" applyBorder="1" applyAlignment="1">
      <alignment horizontal="left"/>
    </xf>
    <xf numFmtId="0" fontId="22" fillId="0" borderId="0" xfId="2" applyFill="1" applyBorder="1" applyAlignment="1" applyProtection="1">
      <alignment horizontal="left" wrapText="1"/>
    </xf>
    <xf numFmtId="0" fontId="10" fillId="6" borderId="0" xfId="4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22" fillId="3" borderId="0" xfId="2" applyFill="1" applyBorder="1" applyAlignment="1" applyProtection="1">
      <alignment horizontal="left" wrapText="1"/>
    </xf>
    <xf numFmtId="0" fontId="7" fillId="3" borderId="0" xfId="2" applyFont="1" applyFill="1" applyBorder="1" applyAlignment="1" applyProtection="1">
      <alignment horizontal="left" wrapText="1"/>
    </xf>
    <xf numFmtId="0" fontId="4" fillId="3" borderId="0" xfId="0" applyFont="1" applyFill="1" applyBorder="1" applyAlignment="1">
      <alignment horizontal="left"/>
    </xf>
    <xf numFmtId="3" fontId="4" fillId="0" borderId="4" xfId="0" applyNumberFormat="1" applyFont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12" fillId="0" borderId="0" xfId="0" applyFont="1"/>
    <xf numFmtId="0" fontId="4" fillId="0" borderId="4" xfId="0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wrapText="1"/>
    </xf>
    <xf numFmtId="14" fontId="4" fillId="3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left"/>
    </xf>
    <xf numFmtId="0" fontId="13" fillId="6" borderId="4" xfId="0" applyFont="1" applyFill="1" applyBorder="1" applyAlignment="1">
      <alignment horizontal="left"/>
    </xf>
    <xf numFmtId="164" fontId="4" fillId="4" borderId="0" xfId="1" applyNumberFormat="1" applyFont="1" applyFill="1" applyBorder="1" applyAlignment="1">
      <alignment horizontal="left" vertical="top"/>
    </xf>
    <xf numFmtId="0" fontId="13" fillId="3" borderId="2" xfId="0" applyFont="1" applyFill="1" applyBorder="1" applyAlignment="1">
      <alignment horizontal="left"/>
    </xf>
    <xf numFmtId="164" fontId="4" fillId="3" borderId="0" xfId="1" applyNumberFormat="1" applyFont="1" applyFill="1" applyBorder="1" applyAlignment="1">
      <alignment horizontal="left" vertical="top"/>
    </xf>
    <xf numFmtId="164" fontId="4" fillId="3" borderId="2" xfId="1" applyNumberFormat="1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164" fontId="4" fillId="3" borderId="0" xfId="1" applyNumberFormat="1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wrapText="1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Alignment="1"/>
    <xf numFmtId="0" fontId="13" fillId="3" borderId="0" xfId="0" applyFont="1" applyFill="1" applyBorder="1" applyAlignment="1">
      <alignment horizontal="left"/>
    </xf>
    <xf numFmtId="3" fontId="4" fillId="3" borderId="0" xfId="1" applyNumberFormat="1" applyFont="1" applyFill="1" applyBorder="1" applyAlignment="1">
      <alignment horizontal="left" vertical="top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7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3" borderId="0" xfId="0" applyFont="1" applyFill="1" applyBorder="1" applyAlignment="1">
      <alignment horizontal="center"/>
    </xf>
  </cellXfs>
  <cellStyles count="5">
    <cellStyle name="Currency" xfId="1" builtinId="4"/>
    <cellStyle name="Hyperlink" xfId="2" builtinId="8"/>
    <cellStyle name="Normal" xfId="0" builtinId="0"/>
    <cellStyle name="Normal_Template" xfId="3"/>
    <cellStyle name="Normal_template_2" xfId="4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0</xdr:row>
      <xdr:rowOff>228600</xdr:rowOff>
    </xdr:from>
    <xdr:to>
      <xdr:col>11</xdr:col>
      <xdr:colOff>619125</xdr:colOff>
      <xdr:row>0</xdr:row>
      <xdr:rowOff>228600</xdr:rowOff>
    </xdr:to>
    <xdr:pic>
      <xdr:nvPicPr>
        <xdr:cNvPr id="20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228600"/>
          <a:ext cx="2971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mindy_rosen@cable.comcast.com" TargetMode="External"/><Relationship Id="rId1" Type="http://schemas.openxmlformats.org/officeDocument/2006/relationships/hyperlink" Target="mailto:M.Hehl@Lwtelecom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S112"/>
  <sheetViews>
    <sheetView tabSelected="1"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15" sqref="I15"/>
    </sheetView>
  </sheetViews>
  <sheetFormatPr defaultRowHeight="15" x14ac:dyDescent="0.25"/>
  <cols>
    <col min="1" max="1" width="29.7109375" customWidth="1"/>
    <col min="2" max="2" width="11" bestFit="1" customWidth="1"/>
    <col min="3" max="3" width="15.140625" bestFit="1" customWidth="1"/>
    <col min="4" max="4" width="13.5703125" bestFit="1" customWidth="1"/>
    <col min="5" max="7" width="13.5703125" customWidth="1"/>
    <col min="8" max="8" width="10" style="148" customWidth="1"/>
    <col min="9" max="9" width="15.140625" style="148" bestFit="1" customWidth="1"/>
    <col min="10" max="10" width="11.28515625" style="148" bestFit="1" customWidth="1"/>
    <col min="11" max="11" width="10" style="148" customWidth="1"/>
    <col min="12" max="12" width="12.140625" style="148" bestFit="1" customWidth="1"/>
    <col min="13" max="14" width="10" style="148" customWidth="1"/>
    <col min="15" max="15" width="11.140625" style="148" bestFit="1" customWidth="1"/>
    <col min="16" max="19" width="10" style="148" customWidth="1"/>
    <col min="20" max="20" width="10" customWidth="1"/>
    <col min="21" max="21" width="11.140625" bestFit="1" customWidth="1"/>
    <col min="22" max="43" width="10" customWidth="1"/>
    <col min="44" max="44" width="2" customWidth="1"/>
    <col min="45" max="45" width="22.42578125" customWidth="1"/>
  </cols>
  <sheetData>
    <row r="1" spans="1:45" ht="15" customHeight="1" x14ac:dyDescent="0.25">
      <c r="A1" s="138" t="s">
        <v>339</v>
      </c>
      <c r="B1" s="220" t="str">
        <f>'Quote Overview'!B2:E2</f>
        <v>St. Thomas</v>
      </c>
      <c r="C1" s="220"/>
      <c r="D1" s="220"/>
      <c r="E1" s="198" t="s">
        <v>360</v>
      </c>
      <c r="F1" s="198"/>
      <c r="G1" s="198"/>
      <c r="H1" s="207" t="s">
        <v>354</v>
      </c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</row>
    <row r="2" spans="1:45" x14ac:dyDescent="0.25">
      <c r="A2" s="139" t="str">
        <f>'Pricing Summary'!A3</f>
        <v>Project Name:</v>
      </c>
      <c r="B2" s="221" t="str">
        <f>'Pricing Summary'!B3:E3</f>
        <v>Vacation w/ umbrella drinks</v>
      </c>
      <c r="C2" s="221"/>
      <c r="D2" s="221"/>
      <c r="E2" s="199">
        <v>41657</v>
      </c>
      <c r="F2" s="200"/>
      <c r="G2" s="200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</row>
    <row r="3" spans="1:45" x14ac:dyDescent="0.25">
      <c r="A3" s="139" t="str">
        <f>'Pricing Summary'!A5</f>
        <v>Vendor:</v>
      </c>
      <c r="B3" s="221" t="str">
        <f>'Pricing Summary'!B5:E5</f>
        <v>Expedia</v>
      </c>
      <c r="C3" s="221"/>
      <c r="D3" s="221"/>
      <c r="E3" s="198" t="s">
        <v>361</v>
      </c>
      <c r="F3" s="198"/>
      <c r="G3" s="19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</row>
    <row r="4" spans="1:45" ht="15.75" thickBot="1" x14ac:dyDescent="0.3">
      <c r="A4" s="139" t="str">
        <f>'Pricing Summary'!A6</f>
        <v>Quote No.:</v>
      </c>
      <c r="B4" s="221">
        <f>'Pricing Summary'!B6:E6</f>
        <v>1234</v>
      </c>
      <c r="C4" s="221"/>
      <c r="D4" s="221"/>
      <c r="E4" s="209">
        <v>41657</v>
      </c>
      <c r="F4" s="210"/>
      <c r="G4" s="210"/>
      <c r="H4" s="205" t="s">
        <v>353</v>
      </c>
      <c r="I4" s="205"/>
      <c r="J4" s="206"/>
      <c r="K4" s="204" t="s">
        <v>353</v>
      </c>
      <c r="L4" s="205"/>
      <c r="M4" s="206"/>
      <c r="N4" s="204" t="s">
        <v>353</v>
      </c>
      <c r="O4" s="205"/>
      <c r="P4" s="206"/>
      <c r="Q4" s="204" t="s">
        <v>353</v>
      </c>
      <c r="R4" s="205"/>
      <c r="S4" s="206"/>
      <c r="T4" s="204" t="s">
        <v>353</v>
      </c>
      <c r="U4" s="205"/>
      <c r="V4" s="206"/>
      <c r="W4" s="204" t="s">
        <v>353</v>
      </c>
      <c r="X4" s="205"/>
      <c r="Y4" s="206"/>
      <c r="Z4" s="204" t="s">
        <v>353</v>
      </c>
      <c r="AA4" s="205"/>
      <c r="AB4" s="206"/>
      <c r="AC4" s="204" t="s">
        <v>353</v>
      </c>
      <c r="AD4" s="205"/>
      <c r="AE4" s="206"/>
      <c r="AF4" s="204" t="s">
        <v>353</v>
      </c>
      <c r="AG4" s="205"/>
      <c r="AH4" s="206"/>
      <c r="AI4" s="204" t="s">
        <v>353</v>
      </c>
      <c r="AJ4" s="205"/>
      <c r="AK4" s="206"/>
      <c r="AL4" s="204" t="s">
        <v>353</v>
      </c>
      <c r="AM4" s="205"/>
      <c r="AN4" s="206"/>
      <c r="AO4" s="204" t="s">
        <v>353</v>
      </c>
      <c r="AP4" s="205"/>
      <c r="AQ4" s="206"/>
      <c r="AS4" t="s">
        <v>355</v>
      </c>
    </row>
    <row r="5" spans="1:45" ht="15.75" thickBot="1" x14ac:dyDescent="0.3">
      <c r="A5" s="188" t="s">
        <v>356</v>
      </c>
      <c r="B5" s="192" t="s">
        <v>357</v>
      </c>
      <c r="C5" s="193"/>
      <c r="D5" s="194"/>
      <c r="E5" s="201" t="s">
        <v>358</v>
      </c>
      <c r="F5" s="202"/>
      <c r="G5" s="203"/>
      <c r="H5" s="215" t="s">
        <v>341</v>
      </c>
      <c r="I5" s="216"/>
      <c r="J5" s="217"/>
      <c r="K5" s="218" t="s">
        <v>342</v>
      </c>
      <c r="L5" s="216"/>
      <c r="M5" s="217"/>
      <c r="N5" s="218" t="s">
        <v>343</v>
      </c>
      <c r="O5" s="216"/>
      <c r="P5" s="217"/>
      <c r="Q5" s="218" t="s">
        <v>344</v>
      </c>
      <c r="R5" s="216"/>
      <c r="S5" s="217"/>
      <c r="T5" s="218" t="s">
        <v>345</v>
      </c>
      <c r="U5" s="216"/>
      <c r="V5" s="217"/>
      <c r="W5" s="218" t="s">
        <v>346</v>
      </c>
      <c r="X5" s="216"/>
      <c r="Y5" s="217"/>
      <c r="Z5" s="218" t="s">
        <v>347</v>
      </c>
      <c r="AA5" s="216"/>
      <c r="AB5" s="217"/>
      <c r="AC5" s="218" t="s">
        <v>348</v>
      </c>
      <c r="AD5" s="216"/>
      <c r="AE5" s="217"/>
      <c r="AF5" s="218" t="s">
        <v>349</v>
      </c>
      <c r="AG5" s="216"/>
      <c r="AH5" s="217"/>
      <c r="AI5" s="218" t="s">
        <v>350</v>
      </c>
      <c r="AJ5" s="216"/>
      <c r="AK5" s="217"/>
      <c r="AL5" s="218" t="s">
        <v>351</v>
      </c>
      <c r="AM5" s="216"/>
      <c r="AN5" s="219"/>
      <c r="AO5" s="218" t="s">
        <v>352</v>
      </c>
      <c r="AP5" s="216"/>
      <c r="AQ5" s="217"/>
      <c r="AS5" s="163">
        <f>SUM(H6+K6+N6+Q6+T6+W6+Z6+AC6+AF6+AI6+AL6+AO6)</f>
        <v>0</v>
      </c>
    </row>
    <row r="6" spans="1:45" ht="16.5" thickTop="1" thickBot="1" x14ac:dyDescent="0.3">
      <c r="A6" s="149" t="s">
        <v>359</v>
      </c>
      <c r="B6" s="150">
        <f>'Pricing Summary'!J24</f>
        <v>0</v>
      </c>
      <c r="C6" s="151">
        <f>'Pricing Summary'!K24</f>
        <v>0</v>
      </c>
      <c r="D6" s="151">
        <f>'Pricing Summary'!L24</f>
        <v>0</v>
      </c>
      <c r="E6" s="195">
        <f>E8+F8+G8+E23+F23+G23+G33+F33+E33+E38+F38+G38+G47+F47+E47+E50+F50+G50+G57+F57+E57+E60+F60+G60+G67+F67+E67+E75+F75+G75+G79+F79+E79+E84+F84+G84+G102+F102+E102+E109+F109+G109</f>
        <v>0</v>
      </c>
      <c r="F6" s="196"/>
      <c r="G6" s="197"/>
      <c r="H6" s="222">
        <f>H8+I8+J8</f>
        <v>0</v>
      </c>
      <c r="I6" s="212"/>
      <c r="J6" s="213"/>
      <c r="K6" s="211">
        <f>K8+L8+M8</f>
        <v>0</v>
      </c>
      <c r="L6" s="212"/>
      <c r="M6" s="213"/>
      <c r="N6" s="211">
        <f>N8+O8+P8</f>
        <v>0</v>
      </c>
      <c r="O6" s="212"/>
      <c r="P6" s="213"/>
      <c r="Q6" s="211">
        <f>Q8+R8+S8</f>
        <v>0</v>
      </c>
      <c r="R6" s="212"/>
      <c r="S6" s="213"/>
      <c r="T6" s="211">
        <f>T8+U8+V8</f>
        <v>0</v>
      </c>
      <c r="U6" s="212"/>
      <c r="V6" s="213"/>
      <c r="W6" s="211">
        <f>W8+X8+Y8</f>
        <v>0</v>
      </c>
      <c r="X6" s="212"/>
      <c r="Y6" s="213"/>
      <c r="Z6" s="211">
        <f>Z8+AA8+AB8</f>
        <v>0</v>
      </c>
      <c r="AA6" s="212"/>
      <c r="AB6" s="213"/>
      <c r="AC6" s="211">
        <f>AC8+AD8+AE8</f>
        <v>0</v>
      </c>
      <c r="AD6" s="212"/>
      <c r="AE6" s="213"/>
      <c r="AF6" s="211">
        <f>AF8+AG8+AH8</f>
        <v>0</v>
      </c>
      <c r="AG6" s="212"/>
      <c r="AH6" s="213"/>
      <c r="AI6" s="211">
        <f>AI8+AJ8+AK8</f>
        <v>0</v>
      </c>
      <c r="AJ6" s="212"/>
      <c r="AK6" s="213"/>
      <c r="AL6" s="211">
        <f>AL8+AM8+AN8</f>
        <v>0</v>
      </c>
      <c r="AM6" s="212"/>
      <c r="AN6" s="214"/>
      <c r="AO6" s="211">
        <f>AO8+AP8+AQ8</f>
        <v>0</v>
      </c>
      <c r="AP6" s="212"/>
      <c r="AQ6" s="213"/>
    </row>
    <row r="7" spans="1:45" ht="17.25" thickBot="1" x14ac:dyDescent="0.35">
      <c r="A7" s="140"/>
      <c r="B7" s="135" t="s">
        <v>27</v>
      </c>
      <c r="C7" s="136" t="s">
        <v>33</v>
      </c>
      <c r="D7" s="137" t="s">
        <v>324</v>
      </c>
      <c r="E7" s="164" t="s">
        <v>27</v>
      </c>
      <c r="F7" s="165" t="s">
        <v>33</v>
      </c>
      <c r="G7" s="166" t="s">
        <v>324</v>
      </c>
      <c r="H7" s="158" t="s">
        <v>27</v>
      </c>
      <c r="I7" s="156" t="s">
        <v>33</v>
      </c>
      <c r="J7" s="159" t="s">
        <v>324</v>
      </c>
      <c r="K7" s="158" t="s">
        <v>27</v>
      </c>
      <c r="L7" s="156" t="s">
        <v>33</v>
      </c>
      <c r="M7" s="159" t="s">
        <v>324</v>
      </c>
      <c r="N7" s="158" t="s">
        <v>27</v>
      </c>
      <c r="O7" s="156" t="s">
        <v>33</v>
      </c>
      <c r="P7" s="159" t="s">
        <v>324</v>
      </c>
      <c r="Q7" s="158" t="s">
        <v>27</v>
      </c>
      <c r="R7" s="156" t="s">
        <v>33</v>
      </c>
      <c r="S7" s="159" t="s">
        <v>324</v>
      </c>
      <c r="T7" s="158" t="s">
        <v>27</v>
      </c>
      <c r="U7" s="156" t="s">
        <v>33</v>
      </c>
      <c r="V7" s="159" t="s">
        <v>324</v>
      </c>
      <c r="W7" s="158" t="s">
        <v>27</v>
      </c>
      <c r="X7" s="156" t="s">
        <v>33</v>
      </c>
      <c r="Y7" s="159" t="s">
        <v>324</v>
      </c>
      <c r="Z7" s="158" t="s">
        <v>27</v>
      </c>
      <c r="AA7" s="156" t="s">
        <v>33</v>
      </c>
      <c r="AB7" s="159" t="s">
        <v>324</v>
      </c>
      <c r="AC7" s="158" t="s">
        <v>27</v>
      </c>
      <c r="AD7" s="156" t="s">
        <v>33</v>
      </c>
      <c r="AE7" s="159" t="s">
        <v>324</v>
      </c>
      <c r="AF7" s="158" t="s">
        <v>27</v>
      </c>
      <c r="AG7" s="156" t="s">
        <v>33</v>
      </c>
      <c r="AH7" s="159" t="s">
        <v>324</v>
      </c>
      <c r="AI7" s="153" t="s">
        <v>27</v>
      </c>
      <c r="AJ7" s="154" t="s">
        <v>33</v>
      </c>
      <c r="AK7" s="155" t="s">
        <v>324</v>
      </c>
      <c r="AL7" s="158" t="s">
        <v>27</v>
      </c>
      <c r="AM7" s="156" t="s">
        <v>33</v>
      </c>
      <c r="AN7" s="157" t="s">
        <v>324</v>
      </c>
      <c r="AO7" s="158" t="s">
        <v>27</v>
      </c>
      <c r="AP7" s="156" t="s">
        <v>33</v>
      </c>
      <c r="AQ7" s="159" t="s">
        <v>324</v>
      </c>
      <c r="AS7" s="163">
        <f>SUM(H8:AQ8)</f>
        <v>0</v>
      </c>
    </row>
    <row r="8" spans="1:45" ht="15.75" thickBot="1" x14ac:dyDescent="0.3">
      <c r="A8" s="128" t="s">
        <v>32</v>
      </c>
      <c r="B8" s="141">
        <f>SUM(B9:B22)</f>
        <v>0</v>
      </c>
      <c r="C8" s="141">
        <f t="shared" ref="C8:D8" si="0">SUM(C9:C22)</f>
        <v>0</v>
      </c>
      <c r="D8" s="141">
        <f t="shared" si="0"/>
        <v>0</v>
      </c>
      <c r="E8" s="191">
        <f>SUM(E9:E22)</f>
        <v>0</v>
      </c>
      <c r="F8" s="191">
        <f t="shared" ref="F8:G8" si="1">SUM(F9:F22)</f>
        <v>0</v>
      </c>
      <c r="G8" s="191">
        <f t="shared" si="1"/>
        <v>0</v>
      </c>
      <c r="H8" s="167">
        <f t="shared" ref="H8:AQ8" si="2">SUM(H9:H112)</f>
        <v>0</v>
      </c>
      <c r="I8" s="152">
        <f t="shared" si="2"/>
        <v>0</v>
      </c>
      <c r="J8" s="161">
        <f t="shared" si="2"/>
        <v>0</v>
      </c>
      <c r="K8" s="160">
        <f t="shared" si="2"/>
        <v>0</v>
      </c>
      <c r="L8" s="152">
        <f t="shared" si="2"/>
        <v>0</v>
      </c>
      <c r="M8" s="161">
        <f t="shared" si="2"/>
        <v>0</v>
      </c>
      <c r="N8" s="160">
        <f t="shared" si="2"/>
        <v>0</v>
      </c>
      <c r="O8" s="152">
        <f t="shared" si="2"/>
        <v>0</v>
      </c>
      <c r="P8" s="161">
        <f t="shared" si="2"/>
        <v>0</v>
      </c>
      <c r="Q8" s="160">
        <f t="shared" si="2"/>
        <v>0</v>
      </c>
      <c r="R8" s="152">
        <f t="shared" si="2"/>
        <v>0</v>
      </c>
      <c r="S8" s="161">
        <f t="shared" si="2"/>
        <v>0</v>
      </c>
      <c r="T8" s="160">
        <f t="shared" si="2"/>
        <v>0</v>
      </c>
      <c r="U8" s="152">
        <f t="shared" si="2"/>
        <v>0</v>
      </c>
      <c r="V8" s="161">
        <f t="shared" si="2"/>
        <v>0</v>
      </c>
      <c r="W8" s="160">
        <f t="shared" si="2"/>
        <v>0</v>
      </c>
      <c r="X8" s="152">
        <f t="shared" si="2"/>
        <v>0</v>
      </c>
      <c r="Y8" s="161">
        <f t="shared" si="2"/>
        <v>0</v>
      </c>
      <c r="Z8" s="160">
        <f t="shared" si="2"/>
        <v>0</v>
      </c>
      <c r="AA8" s="152">
        <f t="shared" si="2"/>
        <v>0</v>
      </c>
      <c r="AB8" s="161">
        <f t="shared" si="2"/>
        <v>0</v>
      </c>
      <c r="AC8" s="160">
        <f t="shared" si="2"/>
        <v>0</v>
      </c>
      <c r="AD8" s="152">
        <f t="shared" si="2"/>
        <v>0</v>
      </c>
      <c r="AE8" s="161">
        <f t="shared" si="2"/>
        <v>0</v>
      </c>
      <c r="AF8" s="160">
        <f t="shared" si="2"/>
        <v>0</v>
      </c>
      <c r="AG8" s="152">
        <f t="shared" si="2"/>
        <v>0</v>
      </c>
      <c r="AH8" s="161">
        <f t="shared" si="2"/>
        <v>0</v>
      </c>
      <c r="AI8" s="160">
        <f t="shared" si="2"/>
        <v>0</v>
      </c>
      <c r="AJ8" s="152">
        <f t="shared" si="2"/>
        <v>0</v>
      </c>
      <c r="AK8" s="161">
        <f t="shared" si="2"/>
        <v>0</v>
      </c>
      <c r="AL8" s="160">
        <f t="shared" si="2"/>
        <v>0</v>
      </c>
      <c r="AM8" s="152">
        <f t="shared" si="2"/>
        <v>0</v>
      </c>
      <c r="AN8" s="162">
        <f t="shared" si="2"/>
        <v>0</v>
      </c>
      <c r="AO8" s="160">
        <f t="shared" si="2"/>
        <v>0</v>
      </c>
      <c r="AP8" s="152">
        <f t="shared" si="2"/>
        <v>0</v>
      </c>
      <c r="AQ8" s="161">
        <f t="shared" si="2"/>
        <v>0</v>
      </c>
    </row>
    <row r="9" spans="1:45" x14ac:dyDescent="0.25">
      <c r="A9" s="129" t="str">
        <f>'General Conditions'!A7</f>
        <v>Design Fees:</v>
      </c>
      <c r="B9" s="131">
        <f>'General Conditions'!J7</f>
        <v>0</v>
      </c>
      <c r="C9" s="131">
        <f>'General Conditions'!K7</f>
        <v>0</v>
      </c>
      <c r="D9" s="132">
        <f>'General Conditions'!L7</f>
        <v>0</v>
      </c>
      <c r="E9" s="146">
        <f>H9+K9+N9+Q9+T9+W9+Z9+AC9+AF9+AI9+AL9+AO9</f>
        <v>0</v>
      </c>
      <c r="F9" s="131">
        <f t="shared" ref="F9:G9" si="3">I9+L9+O9+R9+U9+X9+AA9+AD9+AG9+AJ9+AM9+AP9</f>
        <v>0</v>
      </c>
      <c r="G9" s="132">
        <f t="shared" si="3"/>
        <v>0</v>
      </c>
      <c r="H9" s="168"/>
      <c r="I9" s="169"/>
      <c r="J9" s="170"/>
      <c r="K9" s="171"/>
      <c r="L9" s="169"/>
      <c r="M9" s="170"/>
      <c r="N9" s="171"/>
      <c r="O9" s="169"/>
      <c r="P9" s="170"/>
      <c r="Q9" s="171"/>
      <c r="R9" s="169"/>
      <c r="S9" s="170"/>
      <c r="T9" s="171"/>
      <c r="U9" s="169"/>
      <c r="V9" s="170"/>
      <c r="W9" s="171"/>
      <c r="X9" s="169"/>
      <c r="Y9" s="170"/>
      <c r="Z9" s="171"/>
      <c r="AA9" s="169"/>
      <c r="AB9" s="170"/>
      <c r="AC9" s="171"/>
      <c r="AD9" s="169"/>
      <c r="AE9" s="170"/>
      <c r="AF9" s="171"/>
      <c r="AG9" s="169"/>
      <c r="AH9" s="170"/>
      <c r="AI9" s="171"/>
      <c r="AJ9" s="169"/>
      <c r="AK9" s="170"/>
      <c r="AL9" s="171"/>
      <c r="AM9" s="169"/>
      <c r="AN9" s="170"/>
      <c r="AO9" s="172"/>
      <c r="AP9" s="169"/>
      <c r="AQ9" s="173"/>
    </row>
    <row r="10" spans="1:45" x14ac:dyDescent="0.25">
      <c r="A10" s="129" t="str">
        <f>'General Conditions'!A8</f>
        <v>Permitting:</v>
      </c>
      <c r="B10" s="131">
        <f>'General Conditions'!J8</f>
        <v>0</v>
      </c>
      <c r="C10" s="131">
        <f>'General Conditions'!K8</f>
        <v>0</v>
      </c>
      <c r="D10" s="132">
        <f>'General Conditions'!L8</f>
        <v>0</v>
      </c>
      <c r="E10" s="146">
        <f t="shared" ref="E10:E73" si="4">H10+K10+N10+Q10+T10+W10+Z10+AC10+AF10+AI10+AL10+AO10</f>
        <v>0</v>
      </c>
      <c r="F10" s="131">
        <f t="shared" ref="F10:F73" si="5">I10+L10+O10+R10+U10+X10+AA10+AD10+AG10+AJ10+AM10+AP10</f>
        <v>0</v>
      </c>
      <c r="G10" s="132">
        <f t="shared" ref="G10:G73" si="6">J10+M10+P10+S10+V10+Y10+AB10+AE10+AH10+AK10+AN10+AQ10</f>
        <v>0</v>
      </c>
      <c r="H10" s="174"/>
      <c r="I10" s="175"/>
      <c r="J10" s="176"/>
      <c r="K10" s="172"/>
      <c r="L10" s="175"/>
      <c r="M10" s="176"/>
      <c r="N10" s="172"/>
      <c r="O10" s="175"/>
      <c r="P10" s="176"/>
      <c r="Q10" s="172"/>
      <c r="R10" s="175"/>
      <c r="S10" s="176"/>
      <c r="T10" s="172"/>
      <c r="U10" s="175"/>
      <c r="V10" s="176"/>
      <c r="W10" s="172"/>
      <c r="X10" s="175"/>
      <c r="Y10" s="176"/>
      <c r="Z10" s="172"/>
      <c r="AA10" s="175"/>
      <c r="AB10" s="176"/>
      <c r="AC10" s="172"/>
      <c r="AD10" s="175"/>
      <c r="AE10" s="176"/>
      <c r="AF10" s="172"/>
      <c r="AG10" s="175"/>
      <c r="AH10" s="176"/>
      <c r="AI10" s="172"/>
      <c r="AJ10" s="175"/>
      <c r="AK10" s="176"/>
      <c r="AL10" s="172"/>
      <c r="AM10" s="175"/>
      <c r="AN10" s="176"/>
      <c r="AO10" s="172"/>
      <c r="AP10" s="175"/>
      <c r="AQ10" s="177"/>
    </row>
    <row r="11" spans="1:45" x14ac:dyDescent="0.25">
      <c r="A11" s="129" t="str">
        <f>'General Conditions'!A9</f>
        <v>Environmental Permitting</v>
      </c>
      <c r="B11" s="131">
        <f>'General Conditions'!J9</f>
        <v>0</v>
      </c>
      <c r="C11" s="131">
        <f>'General Conditions'!K9</f>
        <v>0</v>
      </c>
      <c r="D11" s="132">
        <f>'General Conditions'!L9</f>
        <v>0</v>
      </c>
      <c r="E11" s="146">
        <f t="shared" si="4"/>
        <v>0</v>
      </c>
      <c r="F11" s="131">
        <f t="shared" si="5"/>
        <v>0</v>
      </c>
      <c r="G11" s="132">
        <f t="shared" si="6"/>
        <v>0</v>
      </c>
      <c r="H11" s="174"/>
      <c r="I11" s="175"/>
      <c r="J11" s="176"/>
      <c r="K11" s="172"/>
      <c r="L11" s="175"/>
      <c r="M11" s="176"/>
      <c r="N11" s="172"/>
      <c r="O11" s="175"/>
      <c r="P11" s="176"/>
      <c r="Q11" s="172"/>
      <c r="R11" s="175"/>
      <c r="S11" s="176"/>
      <c r="T11" s="172"/>
      <c r="U11" s="175"/>
      <c r="V11" s="176"/>
      <c r="W11" s="172"/>
      <c r="X11" s="175"/>
      <c r="Y11" s="176"/>
      <c r="Z11" s="172"/>
      <c r="AA11" s="175"/>
      <c r="AB11" s="176"/>
      <c r="AC11" s="172"/>
      <c r="AD11" s="175"/>
      <c r="AE11" s="176"/>
      <c r="AF11" s="172"/>
      <c r="AG11" s="175"/>
      <c r="AH11" s="176"/>
      <c r="AI11" s="172"/>
      <c r="AJ11" s="175"/>
      <c r="AK11" s="176"/>
      <c r="AL11" s="172"/>
      <c r="AM11" s="175"/>
      <c r="AN11" s="176"/>
      <c r="AO11" s="172"/>
      <c r="AP11" s="175"/>
      <c r="AQ11" s="177"/>
    </row>
    <row r="12" spans="1:45" x14ac:dyDescent="0.25">
      <c r="A12" s="129" t="str">
        <f>'General Conditions'!A10</f>
        <v>Permit Cost:</v>
      </c>
      <c r="B12" s="131">
        <f>'General Conditions'!J10</f>
        <v>0</v>
      </c>
      <c r="C12" s="131">
        <f>'General Conditions'!K10</f>
        <v>0</v>
      </c>
      <c r="D12" s="132">
        <f>'General Conditions'!L10</f>
        <v>0</v>
      </c>
      <c r="E12" s="146">
        <f t="shared" si="4"/>
        <v>0</v>
      </c>
      <c r="F12" s="131">
        <f t="shared" si="5"/>
        <v>0</v>
      </c>
      <c r="G12" s="132">
        <f t="shared" si="6"/>
        <v>0</v>
      </c>
      <c r="H12" s="174"/>
      <c r="I12" s="175"/>
      <c r="J12" s="176"/>
      <c r="K12" s="172"/>
      <c r="L12" s="175"/>
      <c r="M12" s="176"/>
      <c r="N12" s="172"/>
      <c r="O12" s="175"/>
      <c r="P12" s="176"/>
      <c r="Q12" s="172"/>
      <c r="R12" s="175"/>
      <c r="S12" s="176"/>
      <c r="T12" s="172"/>
      <c r="U12" s="175"/>
      <c r="V12" s="176"/>
      <c r="W12" s="172"/>
      <c r="X12" s="175"/>
      <c r="Y12" s="176"/>
      <c r="Z12" s="172"/>
      <c r="AA12" s="175"/>
      <c r="AB12" s="176"/>
      <c r="AC12" s="172"/>
      <c r="AD12" s="175"/>
      <c r="AE12" s="176"/>
      <c r="AF12" s="172"/>
      <c r="AG12" s="175"/>
      <c r="AH12" s="176"/>
      <c r="AI12" s="172"/>
      <c r="AJ12" s="175"/>
      <c r="AK12" s="176"/>
      <c r="AL12" s="172"/>
      <c r="AM12" s="175"/>
      <c r="AN12" s="176"/>
      <c r="AO12" s="172"/>
      <c r="AP12" s="175"/>
      <c r="AQ12" s="177"/>
    </row>
    <row r="13" spans="1:45" x14ac:dyDescent="0.25">
      <c r="A13" s="129" t="str">
        <f>'General Conditions'!A11</f>
        <v>Project Management</v>
      </c>
      <c r="B13" s="131">
        <f>'General Conditions'!J11</f>
        <v>0</v>
      </c>
      <c r="C13" s="131">
        <f>'General Conditions'!K11</f>
        <v>0</v>
      </c>
      <c r="D13" s="132">
        <f>'General Conditions'!L11</f>
        <v>0</v>
      </c>
      <c r="E13" s="146">
        <f t="shared" si="4"/>
        <v>0</v>
      </c>
      <c r="F13" s="131">
        <f t="shared" si="5"/>
        <v>0</v>
      </c>
      <c r="G13" s="132">
        <f t="shared" si="6"/>
        <v>0</v>
      </c>
      <c r="H13" s="174"/>
      <c r="I13" s="175"/>
      <c r="J13" s="176"/>
      <c r="K13" s="172"/>
      <c r="L13" s="175"/>
      <c r="M13" s="176"/>
      <c r="N13" s="172"/>
      <c r="O13" s="175"/>
      <c r="P13" s="176"/>
      <c r="Q13" s="172"/>
      <c r="R13" s="175"/>
      <c r="S13" s="176"/>
      <c r="T13" s="172"/>
      <c r="U13" s="175"/>
      <c r="V13" s="176"/>
      <c r="W13" s="172"/>
      <c r="X13" s="175"/>
      <c r="Y13" s="176"/>
      <c r="Z13" s="172"/>
      <c r="AA13" s="175"/>
      <c r="AB13" s="176"/>
      <c r="AC13" s="172"/>
      <c r="AD13" s="175"/>
      <c r="AE13" s="176"/>
      <c r="AF13" s="172"/>
      <c r="AG13" s="175"/>
      <c r="AH13" s="176"/>
      <c r="AI13" s="172"/>
      <c r="AJ13" s="175"/>
      <c r="AK13" s="176"/>
      <c r="AL13" s="172"/>
      <c r="AM13" s="175"/>
      <c r="AN13" s="176"/>
      <c r="AO13" s="172"/>
      <c r="AP13" s="175"/>
      <c r="AQ13" s="177"/>
    </row>
    <row r="14" spans="1:45" x14ac:dyDescent="0.25">
      <c r="A14" s="129" t="str">
        <f>'General Conditions'!A12</f>
        <v>Supervision:</v>
      </c>
      <c r="B14" s="131">
        <f>'General Conditions'!J12</f>
        <v>0</v>
      </c>
      <c r="C14" s="131">
        <f>'General Conditions'!K12</f>
        <v>0</v>
      </c>
      <c r="D14" s="132">
        <f>'General Conditions'!L12</f>
        <v>0</v>
      </c>
      <c r="E14" s="146">
        <f t="shared" si="4"/>
        <v>0</v>
      </c>
      <c r="F14" s="131">
        <f t="shared" si="5"/>
        <v>0</v>
      </c>
      <c r="G14" s="132">
        <f t="shared" si="6"/>
        <v>0</v>
      </c>
      <c r="H14" s="174"/>
      <c r="I14" s="175"/>
      <c r="J14" s="176"/>
      <c r="K14" s="172"/>
      <c r="L14" s="175"/>
      <c r="M14" s="176"/>
      <c r="N14" s="172"/>
      <c r="O14" s="175"/>
      <c r="P14" s="176"/>
      <c r="Q14" s="172"/>
      <c r="R14" s="175"/>
      <c r="S14" s="176"/>
      <c r="T14" s="172"/>
      <c r="U14" s="175"/>
      <c r="V14" s="176"/>
      <c r="W14" s="172"/>
      <c r="X14" s="175"/>
      <c r="Y14" s="176"/>
      <c r="Z14" s="172"/>
      <c r="AA14" s="175"/>
      <c r="AB14" s="176"/>
      <c r="AC14" s="172"/>
      <c r="AD14" s="175"/>
      <c r="AE14" s="176"/>
      <c r="AF14" s="172"/>
      <c r="AG14" s="175"/>
      <c r="AH14" s="176"/>
      <c r="AI14" s="172"/>
      <c r="AJ14" s="175"/>
      <c r="AK14" s="176"/>
      <c r="AL14" s="172"/>
      <c r="AM14" s="175"/>
      <c r="AN14" s="176"/>
      <c r="AO14" s="172"/>
      <c r="AP14" s="175"/>
      <c r="AQ14" s="177"/>
    </row>
    <row r="15" spans="1:45" x14ac:dyDescent="0.25">
      <c r="A15" s="129" t="str">
        <f>'General Conditions'!A13</f>
        <v>Construction Debris Removal:</v>
      </c>
      <c r="B15" s="131">
        <f>'General Conditions'!J13</f>
        <v>0</v>
      </c>
      <c r="C15" s="131">
        <f>'General Conditions'!K13</f>
        <v>0</v>
      </c>
      <c r="D15" s="132">
        <f>'General Conditions'!L13</f>
        <v>0</v>
      </c>
      <c r="E15" s="146">
        <f t="shared" si="4"/>
        <v>0</v>
      </c>
      <c r="F15" s="131">
        <f t="shared" si="5"/>
        <v>0</v>
      </c>
      <c r="G15" s="132">
        <f t="shared" si="6"/>
        <v>0</v>
      </c>
      <c r="H15" s="174"/>
      <c r="I15" s="175"/>
      <c r="J15" s="176"/>
      <c r="K15" s="172"/>
      <c r="L15" s="175"/>
      <c r="M15" s="176"/>
      <c r="N15" s="172"/>
      <c r="O15" s="175"/>
      <c r="P15" s="176"/>
      <c r="Q15" s="172"/>
      <c r="R15" s="175"/>
      <c r="S15" s="176"/>
      <c r="T15" s="172"/>
      <c r="U15" s="175"/>
      <c r="V15" s="176"/>
      <c r="W15" s="172"/>
      <c r="X15" s="175"/>
      <c r="Y15" s="176"/>
      <c r="Z15" s="172"/>
      <c r="AA15" s="175"/>
      <c r="AB15" s="176"/>
      <c r="AC15" s="172"/>
      <c r="AD15" s="175"/>
      <c r="AE15" s="176"/>
      <c r="AF15" s="172"/>
      <c r="AG15" s="175"/>
      <c r="AH15" s="176"/>
      <c r="AI15" s="172"/>
      <c r="AJ15" s="175"/>
      <c r="AK15" s="176"/>
      <c r="AL15" s="172"/>
      <c r="AM15" s="175"/>
      <c r="AN15" s="176"/>
      <c r="AO15" s="172"/>
      <c r="AP15" s="175"/>
      <c r="AQ15" s="177"/>
    </row>
    <row r="16" spans="1:45" x14ac:dyDescent="0.25">
      <c r="A16" s="129" t="str">
        <f>'General Conditions'!A14</f>
        <v>Power Company Back Charges</v>
      </c>
      <c r="B16" s="131">
        <f>'General Conditions'!J14</f>
        <v>0</v>
      </c>
      <c r="C16" s="131">
        <f>'General Conditions'!K14</f>
        <v>0</v>
      </c>
      <c r="D16" s="132">
        <f>'General Conditions'!L14</f>
        <v>0</v>
      </c>
      <c r="E16" s="146">
        <f t="shared" si="4"/>
        <v>0</v>
      </c>
      <c r="F16" s="131">
        <f t="shared" si="5"/>
        <v>0</v>
      </c>
      <c r="G16" s="132">
        <f t="shared" si="6"/>
        <v>0</v>
      </c>
      <c r="H16" s="174"/>
      <c r="I16" s="175"/>
      <c r="J16" s="176"/>
      <c r="K16" s="172"/>
      <c r="L16" s="175"/>
      <c r="M16" s="176"/>
      <c r="N16" s="172"/>
      <c r="O16" s="175"/>
      <c r="P16" s="176"/>
      <c r="Q16" s="172"/>
      <c r="R16" s="175"/>
      <c r="S16" s="176"/>
      <c r="T16" s="172"/>
      <c r="U16" s="175"/>
      <c r="V16" s="176"/>
      <c r="W16" s="172"/>
      <c r="X16" s="175"/>
      <c r="Y16" s="176"/>
      <c r="Z16" s="172"/>
      <c r="AA16" s="175"/>
      <c r="AB16" s="176"/>
      <c r="AC16" s="172"/>
      <c r="AD16" s="175"/>
      <c r="AE16" s="176"/>
      <c r="AF16" s="172"/>
      <c r="AG16" s="175"/>
      <c r="AH16" s="176"/>
      <c r="AI16" s="172"/>
      <c r="AJ16" s="175"/>
      <c r="AK16" s="176"/>
      <c r="AL16" s="172"/>
      <c r="AM16" s="175"/>
      <c r="AN16" s="176"/>
      <c r="AO16" s="172"/>
      <c r="AP16" s="175"/>
      <c r="AQ16" s="177"/>
    </row>
    <row r="17" spans="1:43" x14ac:dyDescent="0.25">
      <c r="A17" s="129" t="str">
        <f>'General Conditions'!A15</f>
        <v>Final Cleaning</v>
      </c>
      <c r="B17" s="131">
        <f>'General Conditions'!J15</f>
        <v>0</v>
      </c>
      <c r="C17" s="131">
        <f>'General Conditions'!K15</f>
        <v>0</v>
      </c>
      <c r="D17" s="132">
        <f>'General Conditions'!L15</f>
        <v>0</v>
      </c>
      <c r="E17" s="146">
        <f t="shared" si="4"/>
        <v>0</v>
      </c>
      <c r="F17" s="131">
        <f t="shared" si="5"/>
        <v>0</v>
      </c>
      <c r="G17" s="132">
        <f t="shared" si="6"/>
        <v>0</v>
      </c>
      <c r="H17" s="174"/>
      <c r="I17" s="175"/>
      <c r="J17" s="176"/>
      <c r="K17" s="172"/>
      <c r="L17" s="175"/>
      <c r="M17" s="176"/>
      <c r="N17" s="172"/>
      <c r="O17" s="175"/>
      <c r="P17" s="176"/>
      <c r="Q17" s="172"/>
      <c r="R17" s="175"/>
      <c r="S17" s="176"/>
      <c r="T17" s="172"/>
      <c r="U17" s="175"/>
      <c r="V17" s="176"/>
      <c r="W17" s="172"/>
      <c r="X17" s="175"/>
      <c r="Y17" s="176"/>
      <c r="Z17" s="172"/>
      <c r="AA17" s="175"/>
      <c r="AB17" s="176"/>
      <c r="AC17" s="172"/>
      <c r="AD17" s="175"/>
      <c r="AE17" s="176"/>
      <c r="AF17" s="172"/>
      <c r="AG17" s="175"/>
      <c r="AH17" s="176"/>
      <c r="AI17" s="172"/>
      <c r="AJ17" s="175"/>
      <c r="AK17" s="176"/>
      <c r="AL17" s="172"/>
      <c r="AM17" s="175"/>
      <c r="AN17" s="176"/>
      <c r="AO17" s="172"/>
      <c r="AP17" s="175"/>
      <c r="AQ17" s="177"/>
    </row>
    <row r="18" spans="1:43" x14ac:dyDescent="0.25">
      <c r="A18" s="129" t="str">
        <f>'General Conditions'!A16</f>
        <v>Contingency</v>
      </c>
      <c r="B18" s="131">
        <f>'General Conditions'!J16</f>
        <v>0</v>
      </c>
      <c r="C18" s="131">
        <f>'General Conditions'!K16</f>
        <v>0</v>
      </c>
      <c r="D18" s="132">
        <f>'General Conditions'!L16</f>
        <v>0</v>
      </c>
      <c r="E18" s="146">
        <f t="shared" si="4"/>
        <v>0</v>
      </c>
      <c r="F18" s="131">
        <f t="shared" si="5"/>
        <v>0</v>
      </c>
      <c r="G18" s="132">
        <f t="shared" si="6"/>
        <v>0</v>
      </c>
      <c r="H18" s="174"/>
      <c r="I18" s="175"/>
      <c r="J18" s="176"/>
      <c r="K18" s="172"/>
      <c r="L18" s="175"/>
      <c r="M18" s="176"/>
      <c r="N18" s="172"/>
      <c r="O18" s="175"/>
      <c r="P18" s="176"/>
      <c r="Q18" s="172"/>
      <c r="R18" s="175"/>
      <c r="S18" s="176"/>
      <c r="T18" s="172"/>
      <c r="U18" s="175"/>
      <c r="V18" s="176"/>
      <c r="W18" s="172"/>
      <c r="X18" s="175"/>
      <c r="Y18" s="176"/>
      <c r="Z18" s="172"/>
      <c r="AA18" s="175"/>
      <c r="AB18" s="176"/>
      <c r="AC18" s="172"/>
      <c r="AD18" s="175"/>
      <c r="AE18" s="176"/>
      <c r="AF18" s="172"/>
      <c r="AG18" s="175"/>
      <c r="AH18" s="176"/>
      <c r="AI18" s="172"/>
      <c r="AJ18" s="175"/>
      <c r="AK18" s="176"/>
      <c r="AL18" s="172"/>
      <c r="AM18" s="175"/>
      <c r="AN18" s="176"/>
      <c r="AO18" s="172"/>
      <c r="AP18" s="175"/>
      <c r="AQ18" s="177"/>
    </row>
    <row r="19" spans="1:43" x14ac:dyDescent="0.25">
      <c r="A19" s="129" t="str">
        <f>'General Conditions'!A17</f>
        <v>Mobilization</v>
      </c>
      <c r="B19" s="131">
        <f>'General Conditions'!J17</f>
        <v>0</v>
      </c>
      <c r="C19" s="131">
        <f>'General Conditions'!K17</f>
        <v>0</v>
      </c>
      <c r="D19" s="132">
        <f>'General Conditions'!L17</f>
        <v>0</v>
      </c>
      <c r="E19" s="146">
        <f t="shared" si="4"/>
        <v>0</v>
      </c>
      <c r="F19" s="131">
        <f t="shared" si="5"/>
        <v>0</v>
      </c>
      <c r="G19" s="132">
        <f t="shared" si="6"/>
        <v>0</v>
      </c>
      <c r="H19" s="174"/>
      <c r="I19" s="175"/>
      <c r="J19" s="176"/>
      <c r="K19" s="172"/>
      <c r="L19" s="175"/>
      <c r="M19" s="176"/>
      <c r="N19" s="172"/>
      <c r="O19" s="175"/>
      <c r="P19" s="176"/>
      <c r="Q19" s="172"/>
      <c r="R19" s="175"/>
      <c r="S19" s="176"/>
      <c r="T19" s="172"/>
      <c r="U19" s="175"/>
      <c r="V19" s="176"/>
      <c r="W19" s="172"/>
      <c r="X19" s="175"/>
      <c r="Y19" s="176"/>
      <c r="Z19" s="172"/>
      <c r="AA19" s="175"/>
      <c r="AB19" s="176"/>
      <c r="AC19" s="172"/>
      <c r="AD19" s="175"/>
      <c r="AE19" s="176"/>
      <c r="AF19" s="172"/>
      <c r="AG19" s="175"/>
      <c r="AH19" s="176"/>
      <c r="AI19" s="172"/>
      <c r="AJ19" s="175"/>
      <c r="AK19" s="176"/>
      <c r="AL19" s="172"/>
      <c r="AM19" s="175"/>
      <c r="AN19" s="176"/>
      <c r="AO19" s="172"/>
      <c r="AP19" s="175"/>
      <c r="AQ19" s="177"/>
    </row>
    <row r="20" spans="1:43" x14ac:dyDescent="0.25">
      <c r="A20" s="129" t="str">
        <f>'General Conditions'!A18</f>
        <v>DEMO</v>
      </c>
      <c r="B20" s="131">
        <f>'General Conditions'!J18</f>
        <v>0</v>
      </c>
      <c r="C20" s="131">
        <f>'General Conditions'!K18</f>
        <v>0</v>
      </c>
      <c r="D20" s="132">
        <f>'General Conditions'!L18</f>
        <v>0</v>
      </c>
      <c r="E20" s="146">
        <f t="shared" si="4"/>
        <v>0</v>
      </c>
      <c r="F20" s="131">
        <f t="shared" si="5"/>
        <v>0</v>
      </c>
      <c r="G20" s="132">
        <f t="shared" si="6"/>
        <v>0</v>
      </c>
      <c r="H20" s="174"/>
      <c r="I20" s="175"/>
      <c r="J20" s="176"/>
      <c r="K20" s="172"/>
      <c r="L20" s="175"/>
      <c r="M20" s="176"/>
      <c r="N20" s="172"/>
      <c r="O20" s="175"/>
      <c r="P20" s="176"/>
      <c r="Q20" s="172"/>
      <c r="R20" s="175"/>
      <c r="S20" s="176"/>
      <c r="T20" s="172"/>
      <c r="U20" s="175"/>
      <c r="V20" s="176"/>
      <c r="W20" s="172"/>
      <c r="X20" s="175"/>
      <c r="Y20" s="176"/>
      <c r="Z20" s="172"/>
      <c r="AA20" s="175"/>
      <c r="AB20" s="176"/>
      <c r="AC20" s="172"/>
      <c r="AD20" s="175"/>
      <c r="AE20" s="176"/>
      <c r="AF20" s="172"/>
      <c r="AG20" s="175"/>
      <c r="AH20" s="176"/>
      <c r="AI20" s="172"/>
      <c r="AJ20" s="175"/>
      <c r="AK20" s="176"/>
      <c r="AL20" s="172"/>
      <c r="AM20" s="175"/>
      <c r="AN20" s="176"/>
      <c r="AO20" s="172"/>
      <c r="AP20" s="175"/>
      <c r="AQ20" s="177"/>
    </row>
    <row r="21" spans="1:43" x14ac:dyDescent="0.25">
      <c r="A21" s="129" t="str">
        <f>'General Conditions'!A19</f>
        <v>Power Strip Replacement</v>
      </c>
      <c r="B21" s="131">
        <f>'General Conditions'!J19</f>
        <v>0</v>
      </c>
      <c r="C21" s="131">
        <f>'General Conditions'!K19</f>
        <v>0</v>
      </c>
      <c r="D21" s="132">
        <f>'General Conditions'!L19</f>
        <v>0</v>
      </c>
      <c r="E21" s="146">
        <f t="shared" si="4"/>
        <v>0</v>
      </c>
      <c r="F21" s="131">
        <f t="shared" si="5"/>
        <v>0</v>
      </c>
      <c r="G21" s="132">
        <f t="shared" si="6"/>
        <v>0</v>
      </c>
      <c r="H21" s="174"/>
      <c r="I21" s="175"/>
      <c r="J21" s="176"/>
      <c r="K21" s="172"/>
      <c r="L21" s="175"/>
      <c r="M21" s="176"/>
      <c r="N21" s="172"/>
      <c r="O21" s="175"/>
      <c r="P21" s="176"/>
      <c r="Q21" s="172"/>
      <c r="R21" s="175"/>
      <c r="S21" s="176"/>
      <c r="T21" s="172"/>
      <c r="U21" s="175"/>
      <c r="V21" s="176"/>
      <c r="W21" s="172"/>
      <c r="X21" s="175"/>
      <c r="Y21" s="176"/>
      <c r="Z21" s="172"/>
      <c r="AA21" s="175"/>
      <c r="AB21" s="176"/>
      <c r="AC21" s="172"/>
      <c r="AD21" s="175"/>
      <c r="AE21" s="176"/>
      <c r="AF21" s="172"/>
      <c r="AG21" s="175"/>
      <c r="AH21" s="176"/>
      <c r="AI21" s="172"/>
      <c r="AJ21" s="175"/>
      <c r="AK21" s="176"/>
      <c r="AL21" s="172"/>
      <c r="AM21" s="175"/>
      <c r="AN21" s="176"/>
      <c r="AO21" s="172"/>
      <c r="AP21" s="175"/>
      <c r="AQ21" s="177"/>
    </row>
    <row r="22" spans="1:43" ht="15.75" thickBot="1" x14ac:dyDescent="0.3">
      <c r="A22" s="130" t="str">
        <f>'General Conditions'!A20</f>
        <v>specify</v>
      </c>
      <c r="B22" s="133">
        <f>'General Conditions'!J20</f>
        <v>0</v>
      </c>
      <c r="C22" s="133">
        <f>'General Conditions'!K20</f>
        <v>0</v>
      </c>
      <c r="D22" s="134">
        <f>'General Conditions'!L20</f>
        <v>0</v>
      </c>
      <c r="E22" s="146">
        <f t="shared" si="4"/>
        <v>0</v>
      </c>
      <c r="F22" s="131">
        <f t="shared" si="5"/>
        <v>0</v>
      </c>
      <c r="G22" s="132">
        <f t="shared" si="6"/>
        <v>0</v>
      </c>
      <c r="H22" s="174"/>
      <c r="I22" s="175"/>
      <c r="J22" s="176"/>
      <c r="K22" s="172"/>
      <c r="L22" s="175"/>
      <c r="M22" s="176"/>
      <c r="N22" s="172"/>
      <c r="O22" s="175"/>
      <c r="P22" s="176"/>
      <c r="Q22" s="172"/>
      <c r="R22" s="175"/>
      <c r="S22" s="176"/>
      <c r="T22" s="172"/>
      <c r="U22" s="175"/>
      <c r="V22" s="176"/>
      <c r="W22" s="172"/>
      <c r="X22" s="175"/>
      <c r="Y22" s="176"/>
      <c r="Z22" s="172"/>
      <c r="AA22" s="175"/>
      <c r="AB22" s="176"/>
      <c r="AC22" s="172"/>
      <c r="AD22" s="175"/>
      <c r="AE22" s="176"/>
      <c r="AF22" s="172"/>
      <c r="AG22" s="175"/>
      <c r="AH22" s="176"/>
      <c r="AI22" s="172"/>
      <c r="AJ22" s="175"/>
      <c r="AK22" s="176"/>
      <c r="AL22" s="172"/>
      <c r="AM22" s="175"/>
      <c r="AN22" s="176"/>
      <c r="AO22" s="172"/>
      <c r="AP22" s="175"/>
      <c r="AQ22" s="177"/>
    </row>
    <row r="23" spans="1:43" ht="15.75" thickBot="1" x14ac:dyDescent="0.3">
      <c r="A23" s="128" t="s">
        <v>0</v>
      </c>
      <c r="B23" s="141">
        <f>SUM(B24:B32)</f>
        <v>0</v>
      </c>
      <c r="C23" s="141">
        <f t="shared" ref="C23:G23" si="7">SUM(C24:C32)</f>
        <v>0</v>
      </c>
      <c r="D23" s="142">
        <f t="shared" si="7"/>
        <v>0</v>
      </c>
      <c r="E23" s="189">
        <f>SUM(E24:E32)</f>
        <v>0</v>
      </c>
      <c r="F23" s="189">
        <f t="shared" si="7"/>
        <v>0</v>
      </c>
      <c r="G23" s="190">
        <f t="shared" si="7"/>
        <v>0</v>
      </c>
      <c r="H23" s="178"/>
      <c r="I23" s="179"/>
      <c r="J23" s="180"/>
      <c r="K23" s="181"/>
      <c r="L23" s="179"/>
      <c r="M23" s="180"/>
      <c r="N23" s="181"/>
      <c r="O23" s="179"/>
      <c r="P23" s="180"/>
      <c r="Q23" s="181"/>
      <c r="R23" s="179"/>
      <c r="S23" s="180"/>
      <c r="T23" s="181"/>
      <c r="U23" s="179"/>
      <c r="V23" s="180"/>
      <c r="W23" s="181"/>
      <c r="X23" s="179"/>
      <c r="Y23" s="180"/>
      <c r="Z23" s="181"/>
      <c r="AA23" s="179"/>
      <c r="AB23" s="180"/>
      <c r="AC23" s="181"/>
      <c r="AD23" s="179"/>
      <c r="AE23" s="180"/>
      <c r="AF23" s="181"/>
      <c r="AG23" s="179"/>
      <c r="AH23" s="180"/>
      <c r="AI23" s="181"/>
      <c r="AJ23" s="179"/>
      <c r="AK23" s="180"/>
      <c r="AL23" s="181"/>
      <c r="AM23" s="179"/>
      <c r="AN23" s="180"/>
      <c r="AO23" s="181"/>
      <c r="AP23" s="179"/>
      <c r="AQ23" s="182"/>
    </row>
    <row r="24" spans="1:43" x14ac:dyDescent="0.25">
      <c r="A24" s="129" t="str">
        <f>'Generator '!A7</f>
        <v>Generator</v>
      </c>
      <c r="B24" s="131">
        <f>'Generator '!J7</f>
        <v>0</v>
      </c>
      <c r="C24" s="131">
        <f>'Generator '!K7</f>
        <v>0</v>
      </c>
      <c r="D24" s="132">
        <f>'Generator '!L7</f>
        <v>0</v>
      </c>
      <c r="E24" s="146">
        <f t="shared" si="4"/>
        <v>0</v>
      </c>
      <c r="F24" s="131">
        <f t="shared" si="5"/>
        <v>0</v>
      </c>
      <c r="G24" s="132">
        <f t="shared" si="6"/>
        <v>0</v>
      </c>
      <c r="H24" s="174"/>
      <c r="I24" s="175"/>
      <c r="J24" s="176"/>
      <c r="K24" s="172"/>
      <c r="L24" s="175"/>
      <c r="M24" s="176"/>
      <c r="N24" s="172"/>
      <c r="O24" s="175"/>
      <c r="P24" s="176"/>
      <c r="Q24" s="172"/>
      <c r="R24" s="175"/>
      <c r="S24" s="176"/>
      <c r="T24" s="172"/>
      <c r="U24" s="175"/>
      <c r="V24" s="176"/>
      <c r="W24" s="172"/>
      <c r="X24" s="175"/>
      <c r="Y24" s="176"/>
      <c r="Z24" s="172"/>
      <c r="AA24" s="175"/>
      <c r="AB24" s="176"/>
      <c r="AC24" s="172"/>
      <c r="AD24" s="175"/>
      <c r="AE24" s="176"/>
      <c r="AF24" s="172"/>
      <c r="AG24" s="175"/>
      <c r="AH24" s="176"/>
      <c r="AI24" s="172"/>
      <c r="AJ24" s="175"/>
      <c r="AK24" s="176"/>
      <c r="AL24" s="172"/>
      <c r="AM24" s="175"/>
      <c r="AN24" s="176"/>
      <c r="AO24" s="172"/>
      <c r="AP24" s="175"/>
      <c r="AQ24" s="177"/>
    </row>
    <row r="25" spans="1:43" x14ac:dyDescent="0.25">
      <c r="A25" s="129" t="str">
        <f>'Generator '!A17</f>
        <v>Fuel</v>
      </c>
      <c r="B25" s="131">
        <f>'Generator '!J17</f>
        <v>0</v>
      </c>
      <c r="C25" s="131">
        <f>'Generator '!K17</f>
        <v>0</v>
      </c>
      <c r="D25" s="132">
        <f>'Generator '!L17</f>
        <v>0</v>
      </c>
      <c r="E25" s="146">
        <f t="shared" si="4"/>
        <v>0</v>
      </c>
      <c r="F25" s="131">
        <f t="shared" si="5"/>
        <v>0</v>
      </c>
      <c r="G25" s="132">
        <f t="shared" si="6"/>
        <v>0</v>
      </c>
      <c r="H25" s="174"/>
      <c r="I25" s="175"/>
      <c r="J25" s="176"/>
      <c r="K25" s="172"/>
      <c r="L25" s="175"/>
      <c r="M25" s="176"/>
      <c r="N25" s="172"/>
      <c r="O25" s="175"/>
      <c r="P25" s="176"/>
      <c r="Q25" s="172"/>
      <c r="R25" s="175"/>
      <c r="S25" s="176"/>
      <c r="T25" s="172"/>
      <c r="U25" s="175"/>
      <c r="V25" s="176"/>
      <c r="W25" s="172"/>
      <c r="X25" s="175"/>
      <c r="Y25" s="176"/>
      <c r="Z25" s="172"/>
      <c r="AA25" s="175"/>
      <c r="AB25" s="176"/>
      <c r="AC25" s="172"/>
      <c r="AD25" s="175"/>
      <c r="AE25" s="176"/>
      <c r="AF25" s="172"/>
      <c r="AG25" s="175"/>
      <c r="AH25" s="176"/>
      <c r="AI25" s="172"/>
      <c r="AJ25" s="175"/>
      <c r="AK25" s="176"/>
      <c r="AL25" s="172"/>
      <c r="AM25" s="175"/>
      <c r="AN25" s="176"/>
      <c r="AO25" s="172"/>
      <c r="AP25" s="175"/>
      <c r="AQ25" s="177"/>
    </row>
    <row r="26" spans="1:43" x14ac:dyDescent="0.25">
      <c r="A26" s="129" t="str">
        <f>'Generator '!A19</f>
        <v>Rigging and Setting</v>
      </c>
      <c r="B26" s="131">
        <f>'Generator '!J19</f>
        <v>0</v>
      </c>
      <c r="C26" s="131">
        <f>'Generator '!K19</f>
        <v>0</v>
      </c>
      <c r="D26" s="132">
        <f>'Generator '!L19</f>
        <v>0</v>
      </c>
      <c r="E26" s="146">
        <f t="shared" si="4"/>
        <v>0</v>
      </c>
      <c r="F26" s="131">
        <f t="shared" si="5"/>
        <v>0</v>
      </c>
      <c r="G26" s="132">
        <f t="shared" si="6"/>
        <v>0</v>
      </c>
      <c r="H26" s="174"/>
      <c r="I26" s="175"/>
      <c r="J26" s="176"/>
      <c r="K26" s="172"/>
      <c r="L26" s="175"/>
      <c r="M26" s="176"/>
      <c r="N26" s="172"/>
      <c r="O26" s="175"/>
      <c r="P26" s="176"/>
      <c r="Q26" s="172"/>
      <c r="R26" s="175"/>
      <c r="S26" s="176"/>
      <c r="T26" s="172"/>
      <c r="U26" s="175"/>
      <c r="V26" s="176"/>
      <c r="W26" s="172"/>
      <c r="X26" s="175"/>
      <c r="Y26" s="176"/>
      <c r="Z26" s="172"/>
      <c r="AA26" s="175"/>
      <c r="AB26" s="176"/>
      <c r="AC26" s="172"/>
      <c r="AD26" s="175"/>
      <c r="AE26" s="176"/>
      <c r="AF26" s="172"/>
      <c r="AG26" s="175"/>
      <c r="AH26" s="176"/>
      <c r="AI26" s="172"/>
      <c r="AJ26" s="175"/>
      <c r="AK26" s="176"/>
      <c r="AL26" s="172"/>
      <c r="AM26" s="175"/>
      <c r="AN26" s="176"/>
      <c r="AO26" s="172"/>
      <c r="AP26" s="175"/>
      <c r="AQ26" s="177"/>
    </row>
    <row r="27" spans="1:43" x14ac:dyDescent="0.25">
      <c r="A27" s="129" t="str">
        <f>'Generator '!A21</f>
        <v>Automatic Transfer Switch</v>
      </c>
      <c r="B27" s="131">
        <f>'Generator '!J21</f>
        <v>0</v>
      </c>
      <c r="C27" s="131">
        <f>'Generator '!K21</f>
        <v>0</v>
      </c>
      <c r="D27" s="132">
        <f>'Generator '!L21</f>
        <v>0</v>
      </c>
      <c r="E27" s="146">
        <f t="shared" si="4"/>
        <v>0</v>
      </c>
      <c r="F27" s="131">
        <f t="shared" si="5"/>
        <v>0</v>
      </c>
      <c r="G27" s="132">
        <f t="shared" si="6"/>
        <v>0</v>
      </c>
      <c r="H27" s="174"/>
      <c r="I27" s="175"/>
      <c r="J27" s="176"/>
      <c r="K27" s="172"/>
      <c r="L27" s="175"/>
      <c r="M27" s="176"/>
      <c r="N27" s="172"/>
      <c r="O27" s="175"/>
      <c r="P27" s="176"/>
      <c r="Q27" s="172"/>
      <c r="R27" s="175"/>
      <c r="S27" s="176"/>
      <c r="T27" s="172"/>
      <c r="U27" s="175"/>
      <c r="V27" s="176"/>
      <c r="W27" s="172"/>
      <c r="X27" s="175"/>
      <c r="Y27" s="176"/>
      <c r="Z27" s="172"/>
      <c r="AA27" s="175"/>
      <c r="AB27" s="176"/>
      <c r="AC27" s="172"/>
      <c r="AD27" s="175"/>
      <c r="AE27" s="176"/>
      <c r="AF27" s="172"/>
      <c r="AG27" s="175"/>
      <c r="AH27" s="176"/>
      <c r="AI27" s="172"/>
      <c r="AJ27" s="175"/>
      <c r="AK27" s="176"/>
      <c r="AL27" s="172"/>
      <c r="AM27" s="175"/>
      <c r="AN27" s="176"/>
      <c r="AO27" s="172"/>
      <c r="AP27" s="175"/>
      <c r="AQ27" s="177"/>
    </row>
    <row r="28" spans="1:43" x14ac:dyDescent="0.25">
      <c r="A28" s="129" t="str">
        <f>'Generator '!A27</f>
        <v>Manual Transfer Switch</v>
      </c>
      <c r="B28" s="131">
        <f>'Generator '!J27</f>
        <v>0</v>
      </c>
      <c r="C28" s="131">
        <f>'Generator '!K27</f>
        <v>0</v>
      </c>
      <c r="D28" s="132">
        <f>'Generator '!L27</f>
        <v>0</v>
      </c>
      <c r="E28" s="146">
        <f t="shared" si="4"/>
        <v>0</v>
      </c>
      <c r="F28" s="131">
        <f t="shared" si="5"/>
        <v>0</v>
      </c>
      <c r="G28" s="132">
        <f t="shared" si="6"/>
        <v>0</v>
      </c>
      <c r="H28" s="174"/>
      <c r="I28" s="175"/>
      <c r="J28" s="176"/>
      <c r="K28" s="172"/>
      <c r="L28" s="175"/>
      <c r="M28" s="176"/>
      <c r="N28" s="172"/>
      <c r="O28" s="175"/>
      <c r="P28" s="176"/>
      <c r="Q28" s="172"/>
      <c r="R28" s="175"/>
      <c r="S28" s="176"/>
      <c r="T28" s="172"/>
      <c r="U28" s="175"/>
      <c r="V28" s="176"/>
      <c r="W28" s="172"/>
      <c r="X28" s="175"/>
      <c r="Y28" s="176"/>
      <c r="Z28" s="172"/>
      <c r="AA28" s="175"/>
      <c r="AB28" s="176"/>
      <c r="AC28" s="172"/>
      <c r="AD28" s="175"/>
      <c r="AE28" s="176"/>
      <c r="AF28" s="172"/>
      <c r="AG28" s="175"/>
      <c r="AH28" s="176"/>
      <c r="AI28" s="172"/>
      <c r="AJ28" s="175"/>
      <c r="AK28" s="176"/>
      <c r="AL28" s="172"/>
      <c r="AM28" s="175"/>
      <c r="AN28" s="176"/>
      <c r="AO28" s="172"/>
      <c r="AP28" s="175"/>
      <c r="AQ28" s="177"/>
    </row>
    <row r="29" spans="1:43" x14ac:dyDescent="0.25">
      <c r="A29" s="129" t="str">
        <f>'Generator '!A35</f>
        <v>Lug Cabinet</v>
      </c>
      <c r="B29" s="131">
        <f>'Generator '!J35</f>
        <v>0</v>
      </c>
      <c r="C29" s="131">
        <f>'Generator '!K35</f>
        <v>0</v>
      </c>
      <c r="D29" s="132">
        <f>'Generator '!L35</f>
        <v>0</v>
      </c>
      <c r="E29" s="146">
        <f t="shared" si="4"/>
        <v>0</v>
      </c>
      <c r="F29" s="131">
        <f t="shared" si="5"/>
        <v>0</v>
      </c>
      <c r="G29" s="132">
        <f t="shared" si="6"/>
        <v>0</v>
      </c>
      <c r="H29" s="174"/>
      <c r="I29" s="175"/>
      <c r="J29" s="176"/>
      <c r="K29" s="172"/>
      <c r="L29" s="175"/>
      <c r="M29" s="176"/>
      <c r="N29" s="172"/>
      <c r="O29" s="175"/>
      <c r="P29" s="176"/>
      <c r="Q29" s="172"/>
      <c r="R29" s="175"/>
      <c r="S29" s="176"/>
      <c r="T29" s="172"/>
      <c r="U29" s="175"/>
      <c r="V29" s="176"/>
      <c r="W29" s="172"/>
      <c r="X29" s="175"/>
      <c r="Y29" s="176"/>
      <c r="Z29" s="172"/>
      <c r="AA29" s="175"/>
      <c r="AB29" s="176"/>
      <c r="AC29" s="172"/>
      <c r="AD29" s="175"/>
      <c r="AE29" s="176"/>
      <c r="AF29" s="172"/>
      <c r="AG29" s="175"/>
      <c r="AH29" s="176"/>
      <c r="AI29" s="172"/>
      <c r="AJ29" s="175"/>
      <c r="AK29" s="176"/>
      <c r="AL29" s="172"/>
      <c r="AM29" s="175"/>
      <c r="AN29" s="176"/>
      <c r="AO29" s="172"/>
      <c r="AP29" s="175"/>
      <c r="AQ29" s="177"/>
    </row>
    <row r="30" spans="1:43" x14ac:dyDescent="0.25">
      <c r="A30" s="129" t="str">
        <f>'Generator '!A43</f>
        <v>Feeder conduit and conductors</v>
      </c>
      <c r="B30" s="131">
        <f>'Generator '!J43</f>
        <v>0</v>
      </c>
      <c r="C30" s="131">
        <f>'Generator '!K43</f>
        <v>0</v>
      </c>
      <c r="D30" s="132">
        <f>'Generator '!L43</f>
        <v>0</v>
      </c>
      <c r="E30" s="146">
        <f t="shared" si="4"/>
        <v>0</v>
      </c>
      <c r="F30" s="131">
        <f t="shared" si="5"/>
        <v>0</v>
      </c>
      <c r="G30" s="132">
        <f t="shared" si="6"/>
        <v>0</v>
      </c>
      <c r="H30" s="174"/>
      <c r="I30" s="175"/>
      <c r="J30" s="176"/>
      <c r="K30" s="172"/>
      <c r="L30" s="175"/>
      <c r="M30" s="176"/>
      <c r="N30" s="172"/>
      <c r="O30" s="175"/>
      <c r="P30" s="176"/>
      <c r="Q30" s="172"/>
      <c r="R30" s="175"/>
      <c r="S30" s="176"/>
      <c r="T30" s="172"/>
      <c r="U30" s="175"/>
      <c r="V30" s="176"/>
      <c r="W30" s="172"/>
      <c r="X30" s="175"/>
      <c r="Y30" s="176"/>
      <c r="Z30" s="172"/>
      <c r="AA30" s="175"/>
      <c r="AB30" s="176"/>
      <c r="AC30" s="172"/>
      <c r="AD30" s="175"/>
      <c r="AE30" s="176"/>
      <c r="AF30" s="172"/>
      <c r="AG30" s="175"/>
      <c r="AH30" s="176"/>
      <c r="AI30" s="172"/>
      <c r="AJ30" s="175"/>
      <c r="AK30" s="176"/>
      <c r="AL30" s="172"/>
      <c r="AM30" s="175"/>
      <c r="AN30" s="176"/>
      <c r="AO30" s="172"/>
      <c r="AP30" s="175"/>
      <c r="AQ30" s="177"/>
    </row>
    <row r="31" spans="1:43" x14ac:dyDescent="0.25">
      <c r="A31" s="129" t="str">
        <f>'Generator '!A45</f>
        <v>Auxiliary conduit &amp; conductors</v>
      </c>
      <c r="B31" s="131">
        <f>'Generator '!J45</f>
        <v>0</v>
      </c>
      <c r="C31" s="131">
        <f>'Generator '!K45</f>
        <v>0</v>
      </c>
      <c r="D31" s="132">
        <f>'Generator '!L45</f>
        <v>0</v>
      </c>
      <c r="E31" s="146">
        <f t="shared" si="4"/>
        <v>0</v>
      </c>
      <c r="F31" s="131">
        <f t="shared" si="5"/>
        <v>0</v>
      </c>
      <c r="G31" s="132">
        <f t="shared" si="6"/>
        <v>0</v>
      </c>
      <c r="H31" s="174"/>
      <c r="I31" s="175"/>
      <c r="J31" s="176"/>
      <c r="K31" s="172"/>
      <c r="L31" s="175"/>
      <c r="M31" s="176"/>
      <c r="N31" s="172"/>
      <c r="O31" s="175"/>
      <c r="P31" s="176"/>
      <c r="Q31" s="172"/>
      <c r="R31" s="175"/>
      <c r="S31" s="176"/>
      <c r="T31" s="172"/>
      <c r="U31" s="175"/>
      <c r="V31" s="176"/>
      <c r="W31" s="172"/>
      <c r="X31" s="175"/>
      <c r="Y31" s="176"/>
      <c r="Z31" s="172"/>
      <c r="AA31" s="175"/>
      <c r="AB31" s="176"/>
      <c r="AC31" s="172"/>
      <c r="AD31" s="175"/>
      <c r="AE31" s="176"/>
      <c r="AF31" s="172"/>
      <c r="AG31" s="175"/>
      <c r="AH31" s="176"/>
      <c r="AI31" s="172"/>
      <c r="AJ31" s="175"/>
      <c r="AK31" s="176"/>
      <c r="AL31" s="172"/>
      <c r="AM31" s="175"/>
      <c r="AN31" s="176"/>
      <c r="AO31" s="172"/>
      <c r="AP31" s="175"/>
      <c r="AQ31" s="177"/>
    </row>
    <row r="32" spans="1:43" ht="15.75" thickBot="1" x14ac:dyDescent="0.3">
      <c r="A32" s="130" t="str">
        <f>'Generator '!A47</f>
        <v xml:space="preserve">Misc. </v>
      </c>
      <c r="B32" s="133">
        <f>'Generator '!J47</f>
        <v>0</v>
      </c>
      <c r="C32" s="133">
        <f>'Generator '!K47</f>
        <v>0</v>
      </c>
      <c r="D32" s="134">
        <f>'Generator '!L47</f>
        <v>0</v>
      </c>
      <c r="E32" s="146">
        <f t="shared" si="4"/>
        <v>0</v>
      </c>
      <c r="F32" s="131">
        <f t="shared" si="5"/>
        <v>0</v>
      </c>
      <c r="G32" s="132">
        <f t="shared" si="6"/>
        <v>0</v>
      </c>
      <c r="H32" s="174"/>
      <c r="I32" s="175"/>
      <c r="J32" s="176"/>
      <c r="K32" s="172"/>
      <c r="L32" s="175"/>
      <c r="M32" s="176"/>
      <c r="N32" s="172"/>
      <c r="O32" s="175"/>
      <c r="P32" s="176"/>
      <c r="Q32" s="172"/>
      <c r="R32" s="175"/>
      <c r="S32" s="176"/>
      <c r="T32" s="172"/>
      <c r="U32" s="175"/>
      <c r="V32" s="176"/>
      <c r="W32" s="172"/>
      <c r="X32" s="175"/>
      <c r="Y32" s="176"/>
      <c r="Z32" s="172"/>
      <c r="AA32" s="175"/>
      <c r="AB32" s="176"/>
      <c r="AC32" s="172"/>
      <c r="AD32" s="175"/>
      <c r="AE32" s="176"/>
      <c r="AF32" s="172"/>
      <c r="AG32" s="175"/>
      <c r="AH32" s="176"/>
      <c r="AI32" s="172"/>
      <c r="AJ32" s="175"/>
      <c r="AK32" s="176"/>
      <c r="AL32" s="172"/>
      <c r="AM32" s="175"/>
      <c r="AN32" s="176"/>
      <c r="AO32" s="172"/>
      <c r="AP32" s="175"/>
      <c r="AQ32" s="177"/>
    </row>
    <row r="33" spans="1:43" ht="15.75" thickBot="1" x14ac:dyDescent="0.3">
      <c r="A33" s="128" t="str">
        <f>'UPS-Inverter'!A4</f>
        <v>UPS System / Inverter System:</v>
      </c>
      <c r="B33" s="141">
        <f t="shared" ref="B33:G33" si="8">SUM(B34:B37)</f>
        <v>0</v>
      </c>
      <c r="C33" s="141">
        <f t="shared" si="8"/>
        <v>0</v>
      </c>
      <c r="D33" s="142">
        <f t="shared" si="8"/>
        <v>0</v>
      </c>
      <c r="E33" s="189">
        <f t="shared" si="8"/>
        <v>0</v>
      </c>
      <c r="F33" s="189">
        <f t="shared" si="8"/>
        <v>0</v>
      </c>
      <c r="G33" s="190">
        <f t="shared" si="8"/>
        <v>0</v>
      </c>
      <c r="H33" s="178"/>
      <c r="I33" s="179"/>
      <c r="J33" s="180"/>
      <c r="K33" s="181"/>
      <c r="L33" s="179"/>
      <c r="M33" s="180"/>
      <c r="N33" s="181"/>
      <c r="O33" s="179"/>
      <c r="P33" s="180"/>
      <c r="Q33" s="181"/>
      <c r="R33" s="179"/>
      <c r="S33" s="180"/>
      <c r="T33" s="181"/>
      <c r="U33" s="179"/>
      <c r="V33" s="180"/>
      <c r="W33" s="181"/>
      <c r="X33" s="179"/>
      <c r="Y33" s="180"/>
      <c r="Z33" s="181"/>
      <c r="AA33" s="179"/>
      <c r="AB33" s="180"/>
      <c r="AC33" s="181"/>
      <c r="AD33" s="179"/>
      <c r="AE33" s="180"/>
      <c r="AF33" s="181"/>
      <c r="AG33" s="179"/>
      <c r="AH33" s="180"/>
      <c r="AI33" s="181"/>
      <c r="AJ33" s="179"/>
      <c r="AK33" s="180"/>
      <c r="AL33" s="181"/>
      <c r="AM33" s="179"/>
      <c r="AN33" s="180"/>
      <c r="AO33" s="181"/>
      <c r="AP33" s="179"/>
      <c r="AQ33" s="182"/>
    </row>
    <row r="34" spans="1:43" x14ac:dyDescent="0.25">
      <c r="A34" s="129" t="str">
        <f>'UPS-Inverter'!A7</f>
        <v xml:space="preserve">UPS </v>
      </c>
      <c r="B34" s="131">
        <f>'UPS-Inverter'!J7</f>
        <v>0</v>
      </c>
      <c r="C34" s="131">
        <f>'UPS-Inverter'!K7</f>
        <v>0</v>
      </c>
      <c r="D34" s="132">
        <f>'UPS-Inverter'!L7</f>
        <v>0</v>
      </c>
      <c r="E34" s="146">
        <f t="shared" si="4"/>
        <v>0</v>
      </c>
      <c r="F34" s="131">
        <f t="shared" si="5"/>
        <v>0</v>
      </c>
      <c r="G34" s="132">
        <f t="shared" si="6"/>
        <v>0</v>
      </c>
      <c r="H34" s="174"/>
      <c r="I34" s="175"/>
      <c r="J34" s="176"/>
      <c r="K34" s="172"/>
      <c r="L34" s="175"/>
      <c r="M34" s="176"/>
      <c r="N34" s="172"/>
      <c r="O34" s="175"/>
      <c r="P34" s="176"/>
      <c r="Q34" s="172"/>
      <c r="R34" s="175"/>
      <c r="S34" s="176"/>
      <c r="T34" s="172"/>
      <c r="U34" s="175"/>
      <c r="V34" s="176"/>
      <c r="W34" s="172"/>
      <c r="X34" s="175"/>
      <c r="Y34" s="176"/>
      <c r="Z34" s="172"/>
      <c r="AA34" s="175"/>
      <c r="AB34" s="176"/>
      <c r="AC34" s="172"/>
      <c r="AD34" s="175"/>
      <c r="AE34" s="176"/>
      <c r="AF34" s="172"/>
      <c r="AG34" s="175"/>
      <c r="AH34" s="176"/>
      <c r="AI34" s="172"/>
      <c r="AJ34" s="175"/>
      <c r="AK34" s="176"/>
      <c r="AL34" s="172"/>
      <c r="AM34" s="175"/>
      <c r="AN34" s="176"/>
      <c r="AO34" s="172"/>
      <c r="AP34" s="175"/>
      <c r="AQ34" s="177"/>
    </row>
    <row r="35" spans="1:43" x14ac:dyDescent="0.25">
      <c r="A35" s="129" t="str">
        <f>'UPS-Inverter'!A17</f>
        <v>Inverter</v>
      </c>
      <c r="B35" s="131">
        <f>'UPS-Inverter'!J17</f>
        <v>0</v>
      </c>
      <c r="C35" s="131">
        <f>'UPS-Inverter'!K17</f>
        <v>0</v>
      </c>
      <c r="D35" s="132">
        <f>'UPS-Inverter'!L17</f>
        <v>0</v>
      </c>
      <c r="E35" s="146">
        <f t="shared" si="4"/>
        <v>0</v>
      </c>
      <c r="F35" s="131">
        <f t="shared" si="5"/>
        <v>0</v>
      </c>
      <c r="G35" s="132">
        <f t="shared" si="6"/>
        <v>0</v>
      </c>
      <c r="H35" s="174"/>
      <c r="I35" s="175"/>
      <c r="J35" s="176"/>
      <c r="K35" s="172"/>
      <c r="L35" s="175"/>
      <c r="M35" s="176"/>
      <c r="N35" s="172"/>
      <c r="O35" s="175"/>
      <c r="P35" s="176"/>
      <c r="Q35" s="172"/>
      <c r="R35" s="175"/>
      <c r="S35" s="176"/>
      <c r="T35" s="172"/>
      <c r="U35" s="175"/>
      <c r="V35" s="176"/>
      <c r="W35" s="172"/>
      <c r="X35" s="175"/>
      <c r="Y35" s="176"/>
      <c r="Z35" s="172"/>
      <c r="AA35" s="175"/>
      <c r="AB35" s="176"/>
      <c r="AC35" s="172"/>
      <c r="AD35" s="175"/>
      <c r="AE35" s="176"/>
      <c r="AF35" s="172"/>
      <c r="AG35" s="175"/>
      <c r="AH35" s="176"/>
      <c r="AI35" s="172"/>
      <c r="AJ35" s="175"/>
      <c r="AK35" s="176"/>
      <c r="AL35" s="172"/>
      <c r="AM35" s="175"/>
      <c r="AN35" s="176"/>
      <c r="AO35" s="172"/>
      <c r="AP35" s="175"/>
      <c r="AQ35" s="177"/>
    </row>
    <row r="36" spans="1:43" x14ac:dyDescent="0.25">
      <c r="A36" s="129" t="str">
        <f>'UPS-Inverter'!A27</f>
        <v>Feeder Conduit &amp; Conductors</v>
      </c>
      <c r="B36" s="131">
        <f>'UPS-Inverter'!J27</f>
        <v>0</v>
      </c>
      <c r="C36" s="131">
        <f>'UPS-Inverter'!K27</f>
        <v>0</v>
      </c>
      <c r="D36" s="132">
        <f>'UPS-Inverter'!L27</f>
        <v>0</v>
      </c>
      <c r="E36" s="146">
        <f t="shared" si="4"/>
        <v>0</v>
      </c>
      <c r="F36" s="131">
        <f t="shared" si="5"/>
        <v>0</v>
      </c>
      <c r="G36" s="132">
        <f t="shared" si="6"/>
        <v>0</v>
      </c>
      <c r="H36" s="174"/>
      <c r="I36" s="175"/>
      <c r="J36" s="176"/>
      <c r="K36" s="172"/>
      <c r="L36" s="175"/>
      <c r="M36" s="176"/>
      <c r="N36" s="172"/>
      <c r="O36" s="175"/>
      <c r="P36" s="176"/>
      <c r="Q36" s="172"/>
      <c r="R36" s="175"/>
      <c r="S36" s="176"/>
      <c r="T36" s="172"/>
      <c r="U36" s="175"/>
      <c r="V36" s="176"/>
      <c r="W36" s="172"/>
      <c r="X36" s="175"/>
      <c r="Y36" s="176"/>
      <c r="Z36" s="172"/>
      <c r="AA36" s="175"/>
      <c r="AB36" s="176"/>
      <c r="AC36" s="172"/>
      <c r="AD36" s="175"/>
      <c r="AE36" s="176"/>
      <c r="AF36" s="172"/>
      <c r="AG36" s="175"/>
      <c r="AH36" s="176"/>
      <c r="AI36" s="172"/>
      <c r="AJ36" s="175"/>
      <c r="AK36" s="176"/>
      <c r="AL36" s="172"/>
      <c r="AM36" s="175"/>
      <c r="AN36" s="176"/>
      <c r="AO36" s="172"/>
      <c r="AP36" s="175"/>
      <c r="AQ36" s="177"/>
    </row>
    <row r="37" spans="1:43" ht="15.75" thickBot="1" x14ac:dyDescent="0.3">
      <c r="A37" s="130" t="str">
        <f>'UPS-Inverter'!A29</f>
        <v xml:space="preserve">Misc. </v>
      </c>
      <c r="B37" s="133">
        <f>'UPS-Inverter'!J29</f>
        <v>0</v>
      </c>
      <c r="C37" s="133">
        <f>'UPS-Inverter'!K29</f>
        <v>0</v>
      </c>
      <c r="D37" s="134">
        <f>'UPS-Inverter'!L29</f>
        <v>0</v>
      </c>
      <c r="E37" s="146">
        <f t="shared" si="4"/>
        <v>0</v>
      </c>
      <c r="F37" s="131">
        <f t="shared" si="5"/>
        <v>0</v>
      </c>
      <c r="G37" s="132">
        <f t="shared" si="6"/>
        <v>0</v>
      </c>
      <c r="H37" s="174"/>
      <c r="I37" s="175"/>
      <c r="J37" s="176"/>
      <c r="K37" s="172"/>
      <c r="L37" s="175"/>
      <c r="M37" s="176"/>
      <c r="N37" s="172"/>
      <c r="O37" s="175"/>
      <c r="P37" s="176"/>
      <c r="Q37" s="172"/>
      <c r="R37" s="175"/>
      <c r="S37" s="176"/>
      <c r="T37" s="172"/>
      <c r="U37" s="175"/>
      <c r="V37" s="176"/>
      <c r="W37" s="172"/>
      <c r="X37" s="175"/>
      <c r="Y37" s="176"/>
      <c r="Z37" s="172"/>
      <c r="AA37" s="175"/>
      <c r="AB37" s="176"/>
      <c r="AC37" s="172"/>
      <c r="AD37" s="175"/>
      <c r="AE37" s="176"/>
      <c r="AF37" s="172"/>
      <c r="AG37" s="175"/>
      <c r="AH37" s="176"/>
      <c r="AI37" s="172"/>
      <c r="AJ37" s="175"/>
      <c r="AK37" s="176"/>
      <c r="AL37" s="172"/>
      <c r="AM37" s="175"/>
      <c r="AN37" s="176"/>
      <c r="AO37" s="172"/>
      <c r="AP37" s="175"/>
      <c r="AQ37" s="177"/>
    </row>
    <row r="38" spans="1:43" ht="15.75" thickBot="1" x14ac:dyDescent="0.3">
      <c r="A38" s="128" t="str">
        <f>'DC Plant'!A4</f>
        <v>DC Plant:</v>
      </c>
      <c r="B38" s="141">
        <f t="shared" ref="B38:G38" si="9">SUM(B39:B46)</f>
        <v>0</v>
      </c>
      <c r="C38" s="141">
        <f t="shared" si="9"/>
        <v>0</v>
      </c>
      <c r="D38" s="142">
        <f t="shared" si="9"/>
        <v>0</v>
      </c>
      <c r="E38" s="189">
        <f t="shared" si="9"/>
        <v>0</v>
      </c>
      <c r="F38" s="189">
        <f t="shared" si="9"/>
        <v>0</v>
      </c>
      <c r="G38" s="190">
        <f t="shared" si="9"/>
        <v>0</v>
      </c>
      <c r="H38" s="178"/>
      <c r="I38" s="179"/>
      <c r="J38" s="180"/>
      <c r="K38" s="181"/>
      <c r="L38" s="179"/>
      <c r="M38" s="180"/>
      <c r="N38" s="181"/>
      <c r="O38" s="179"/>
      <c r="P38" s="180"/>
      <c r="Q38" s="181"/>
      <c r="R38" s="179"/>
      <c r="S38" s="180"/>
      <c r="T38" s="181"/>
      <c r="U38" s="179"/>
      <c r="V38" s="180"/>
      <c r="W38" s="181"/>
      <c r="X38" s="179"/>
      <c r="Y38" s="180"/>
      <c r="Z38" s="181"/>
      <c r="AA38" s="179"/>
      <c r="AB38" s="180"/>
      <c r="AC38" s="181"/>
      <c r="AD38" s="179"/>
      <c r="AE38" s="180"/>
      <c r="AF38" s="181"/>
      <c r="AG38" s="179"/>
      <c r="AH38" s="180"/>
      <c r="AI38" s="181"/>
      <c r="AJ38" s="179"/>
      <c r="AK38" s="180"/>
      <c r="AL38" s="181"/>
      <c r="AM38" s="179"/>
      <c r="AN38" s="180"/>
      <c r="AO38" s="181"/>
      <c r="AP38" s="179"/>
      <c r="AQ38" s="182"/>
    </row>
    <row r="39" spans="1:43" x14ac:dyDescent="0.25">
      <c r="A39" s="129" t="str">
        <f>'DC Plant'!A7</f>
        <v>DC Plant -48V</v>
      </c>
      <c r="B39" s="131">
        <f>'DC Plant'!J7</f>
        <v>0</v>
      </c>
      <c r="C39" s="131">
        <f>'DC Plant'!K7</f>
        <v>0</v>
      </c>
      <c r="D39" s="132">
        <f>'DC Plant'!L7</f>
        <v>0</v>
      </c>
      <c r="E39" s="146">
        <f t="shared" si="4"/>
        <v>0</v>
      </c>
      <c r="F39" s="131">
        <f t="shared" si="5"/>
        <v>0</v>
      </c>
      <c r="G39" s="132">
        <f t="shared" si="6"/>
        <v>0</v>
      </c>
      <c r="H39" s="174"/>
      <c r="I39" s="175"/>
      <c r="J39" s="176"/>
      <c r="K39" s="172"/>
      <c r="L39" s="175"/>
      <c r="M39" s="176"/>
      <c r="N39" s="172"/>
      <c r="O39" s="175"/>
      <c r="P39" s="176"/>
      <c r="Q39" s="172"/>
      <c r="R39" s="175"/>
      <c r="S39" s="176"/>
      <c r="T39" s="172"/>
      <c r="U39" s="175"/>
      <c r="V39" s="176"/>
      <c r="W39" s="172"/>
      <c r="X39" s="175"/>
      <c r="Y39" s="176"/>
      <c r="Z39" s="172"/>
      <c r="AA39" s="175"/>
      <c r="AB39" s="176"/>
      <c r="AC39" s="172"/>
      <c r="AD39" s="175"/>
      <c r="AE39" s="176"/>
      <c r="AF39" s="172"/>
      <c r="AG39" s="175"/>
      <c r="AH39" s="176"/>
      <c r="AI39" s="172"/>
      <c r="AJ39" s="175"/>
      <c r="AK39" s="176"/>
      <c r="AL39" s="172"/>
      <c r="AM39" s="175"/>
      <c r="AN39" s="176"/>
      <c r="AO39" s="172"/>
      <c r="AP39" s="175"/>
      <c r="AQ39" s="177"/>
    </row>
    <row r="40" spans="1:43" x14ac:dyDescent="0.25">
      <c r="A40" s="129" t="str">
        <f>'DC Plant'!A20</f>
        <v xml:space="preserve">Battery System </v>
      </c>
      <c r="B40" s="131">
        <f>'DC Plant'!J20</f>
        <v>0</v>
      </c>
      <c r="C40" s="131">
        <f>'DC Plant'!K20</f>
        <v>0</v>
      </c>
      <c r="D40" s="132">
        <f>'DC Plant'!L20</f>
        <v>0</v>
      </c>
      <c r="E40" s="146">
        <f t="shared" si="4"/>
        <v>0</v>
      </c>
      <c r="F40" s="131">
        <f t="shared" si="5"/>
        <v>0</v>
      </c>
      <c r="G40" s="132">
        <f t="shared" si="6"/>
        <v>0</v>
      </c>
      <c r="H40" s="174"/>
      <c r="I40" s="175"/>
      <c r="J40" s="176"/>
      <c r="K40" s="172"/>
      <c r="L40" s="175"/>
      <c r="M40" s="176"/>
      <c r="N40" s="172"/>
      <c r="O40" s="175"/>
      <c r="P40" s="176"/>
      <c r="Q40" s="172"/>
      <c r="R40" s="175"/>
      <c r="S40" s="176"/>
      <c r="T40" s="172"/>
      <c r="U40" s="175"/>
      <c r="V40" s="176"/>
      <c r="W40" s="172"/>
      <c r="X40" s="175"/>
      <c r="Y40" s="176"/>
      <c r="Z40" s="172"/>
      <c r="AA40" s="175"/>
      <c r="AB40" s="176"/>
      <c r="AC40" s="172"/>
      <c r="AD40" s="175"/>
      <c r="AE40" s="176"/>
      <c r="AF40" s="172"/>
      <c r="AG40" s="175"/>
      <c r="AH40" s="176"/>
      <c r="AI40" s="172"/>
      <c r="AJ40" s="175"/>
      <c r="AK40" s="176"/>
      <c r="AL40" s="172"/>
      <c r="AM40" s="175"/>
      <c r="AN40" s="176"/>
      <c r="AO40" s="172"/>
      <c r="AP40" s="175"/>
      <c r="AQ40" s="177"/>
    </row>
    <row r="41" spans="1:43" x14ac:dyDescent="0.25">
      <c r="A41" s="129" t="str">
        <f>'DC Plant'!A26</f>
        <v>Floor Battery support</v>
      </c>
      <c r="B41" s="131">
        <f>'DC Plant'!J26</f>
        <v>0</v>
      </c>
      <c r="C41" s="131">
        <f>'DC Plant'!K26</f>
        <v>0</v>
      </c>
      <c r="D41" s="132">
        <f>'DC Plant'!L26</f>
        <v>0</v>
      </c>
      <c r="E41" s="146">
        <f t="shared" si="4"/>
        <v>0</v>
      </c>
      <c r="F41" s="131">
        <f t="shared" si="5"/>
        <v>0</v>
      </c>
      <c r="G41" s="132">
        <f t="shared" si="6"/>
        <v>0</v>
      </c>
      <c r="H41" s="174"/>
      <c r="I41" s="175"/>
      <c r="J41" s="176"/>
      <c r="K41" s="172"/>
      <c r="L41" s="175"/>
      <c r="M41" s="176"/>
      <c r="N41" s="172"/>
      <c r="O41" s="175"/>
      <c r="P41" s="176"/>
      <c r="Q41" s="172"/>
      <c r="R41" s="175"/>
      <c r="S41" s="176"/>
      <c r="T41" s="172"/>
      <c r="U41" s="175"/>
      <c r="V41" s="176"/>
      <c r="W41" s="172"/>
      <c r="X41" s="175"/>
      <c r="Y41" s="176"/>
      <c r="Z41" s="172"/>
      <c r="AA41" s="175"/>
      <c r="AB41" s="176"/>
      <c r="AC41" s="172"/>
      <c r="AD41" s="175"/>
      <c r="AE41" s="176"/>
      <c r="AF41" s="172"/>
      <c r="AG41" s="175"/>
      <c r="AH41" s="176"/>
      <c r="AI41" s="172"/>
      <c r="AJ41" s="175"/>
      <c r="AK41" s="176"/>
      <c r="AL41" s="172"/>
      <c r="AM41" s="175"/>
      <c r="AN41" s="176"/>
      <c r="AO41" s="172"/>
      <c r="AP41" s="175"/>
      <c r="AQ41" s="177"/>
    </row>
    <row r="42" spans="1:43" x14ac:dyDescent="0.25">
      <c r="A42" s="129" t="str">
        <f>'DC Plant'!A31</f>
        <v>Battery Disconnect</v>
      </c>
      <c r="B42" s="131">
        <f>'DC Plant'!J31</f>
        <v>0</v>
      </c>
      <c r="C42" s="131">
        <f>'DC Plant'!K31</f>
        <v>0</v>
      </c>
      <c r="D42" s="132">
        <f>'DC Plant'!L31</f>
        <v>0</v>
      </c>
      <c r="E42" s="146">
        <f t="shared" si="4"/>
        <v>0</v>
      </c>
      <c r="F42" s="131">
        <f t="shared" si="5"/>
        <v>0</v>
      </c>
      <c r="G42" s="132">
        <f t="shared" si="6"/>
        <v>0</v>
      </c>
      <c r="H42" s="174"/>
      <c r="I42" s="175"/>
      <c r="J42" s="176"/>
      <c r="K42" s="172"/>
      <c r="L42" s="175"/>
      <c r="M42" s="176"/>
      <c r="N42" s="172"/>
      <c r="O42" s="175"/>
      <c r="P42" s="176"/>
      <c r="Q42" s="172"/>
      <c r="R42" s="175"/>
      <c r="S42" s="176"/>
      <c r="T42" s="172"/>
      <c r="U42" s="175"/>
      <c r="V42" s="176"/>
      <c r="W42" s="172"/>
      <c r="X42" s="175"/>
      <c r="Y42" s="176"/>
      <c r="Z42" s="172"/>
      <c r="AA42" s="175"/>
      <c r="AB42" s="176"/>
      <c r="AC42" s="172"/>
      <c r="AD42" s="175"/>
      <c r="AE42" s="176"/>
      <c r="AF42" s="172"/>
      <c r="AG42" s="175"/>
      <c r="AH42" s="176"/>
      <c r="AI42" s="172"/>
      <c r="AJ42" s="175"/>
      <c r="AK42" s="176"/>
      <c r="AL42" s="172"/>
      <c r="AM42" s="175"/>
      <c r="AN42" s="176"/>
      <c r="AO42" s="172"/>
      <c r="AP42" s="175"/>
      <c r="AQ42" s="177"/>
    </row>
    <row r="43" spans="1:43" x14ac:dyDescent="0.25">
      <c r="A43" s="129" t="str">
        <f>'DC Plant'!A36</f>
        <v>Battery Bay/Stand/Rack</v>
      </c>
      <c r="B43" s="131">
        <f>'DC Plant'!J36</f>
        <v>0</v>
      </c>
      <c r="C43" s="131">
        <f>'DC Plant'!K36</f>
        <v>0</v>
      </c>
      <c r="D43" s="132">
        <f>'DC Plant'!L36</f>
        <v>0</v>
      </c>
      <c r="E43" s="146">
        <f t="shared" si="4"/>
        <v>0</v>
      </c>
      <c r="F43" s="131">
        <f t="shared" si="5"/>
        <v>0</v>
      </c>
      <c r="G43" s="132">
        <f t="shared" si="6"/>
        <v>0</v>
      </c>
      <c r="H43" s="174"/>
      <c r="I43" s="175"/>
      <c r="J43" s="176"/>
      <c r="K43" s="172"/>
      <c r="L43" s="175"/>
      <c r="M43" s="176"/>
      <c r="N43" s="172"/>
      <c r="O43" s="175"/>
      <c r="P43" s="176"/>
      <c r="Q43" s="172"/>
      <c r="R43" s="175"/>
      <c r="S43" s="176"/>
      <c r="T43" s="172"/>
      <c r="U43" s="175"/>
      <c r="V43" s="176"/>
      <c r="W43" s="172"/>
      <c r="X43" s="175"/>
      <c r="Y43" s="176"/>
      <c r="Z43" s="172"/>
      <c r="AA43" s="175"/>
      <c r="AB43" s="176"/>
      <c r="AC43" s="172"/>
      <c r="AD43" s="175"/>
      <c r="AE43" s="176"/>
      <c r="AF43" s="172"/>
      <c r="AG43" s="175"/>
      <c r="AH43" s="176"/>
      <c r="AI43" s="172"/>
      <c r="AJ43" s="175"/>
      <c r="AK43" s="176"/>
      <c r="AL43" s="172"/>
      <c r="AM43" s="175"/>
      <c r="AN43" s="176"/>
      <c r="AO43" s="172"/>
      <c r="AP43" s="175"/>
      <c r="AQ43" s="177"/>
    </row>
    <row r="44" spans="1:43" x14ac:dyDescent="0.25">
      <c r="A44" s="129" t="str">
        <f>'DC Plant'!A40</f>
        <v>BDCBB</v>
      </c>
      <c r="B44" s="131">
        <f>'DC Plant'!J40</f>
        <v>0</v>
      </c>
      <c r="C44" s="131">
        <f>'DC Plant'!K40</f>
        <v>0</v>
      </c>
      <c r="D44" s="132">
        <f>'DC Plant'!L40</f>
        <v>0</v>
      </c>
      <c r="E44" s="146">
        <f t="shared" si="4"/>
        <v>0</v>
      </c>
      <c r="F44" s="131">
        <f t="shared" si="5"/>
        <v>0</v>
      </c>
      <c r="G44" s="132">
        <f t="shared" si="6"/>
        <v>0</v>
      </c>
      <c r="H44" s="174"/>
      <c r="I44" s="175"/>
      <c r="J44" s="176"/>
      <c r="K44" s="172"/>
      <c r="L44" s="175"/>
      <c r="M44" s="176"/>
      <c r="N44" s="172"/>
      <c r="O44" s="175"/>
      <c r="P44" s="176"/>
      <c r="Q44" s="172"/>
      <c r="R44" s="175"/>
      <c r="S44" s="176"/>
      <c r="T44" s="172"/>
      <c r="U44" s="175"/>
      <c r="V44" s="176"/>
      <c r="W44" s="172"/>
      <c r="X44" s="175"/>
      <c r="Y44" s="176"/>
      <c r="Z44" s="172"/>
      <c r="AA44" s="175"/>
      <c r="AB44" s="176"/>
      <c r="AC44" s="172"/>
      <c r="AD44" s="175"/>
      <c r="AE44" s="176"/>
      <c r="AF44" s="172"/>
      <c r="AG44" s="175"/>
      <c r="AH44" s="176"/>
      <c r="AI44" s="172"/>
      <c r="AJ44" s="175"/>
      <c r="AK44" s="176"/>
      <c r="AL44" s="172"/>
      <c r="AM44" s="175"/>
      <c r="AN44" s="176"/>
      <c r="AO44" s="172"/>
      <c r="AP44" s="175"/>
      <c r="AQ44" s="177"/>
    </row>
    <row r="45" spans="1:43" x14ac:dyDescent="0.25">
      <c r="A45" s="129" t="str">
        <f>'DC Plant'!A50</f>
        <v>Fuse Alarm Panel</v>
      </c>
      <c r="B45" s="131">
        <f>'DC Plant'!J50</f>
        <v>0</v>
      </c>
      <c r="C45" s="131">
        <f>'DC Plant'!K50</f>
        <v>0</v>
      </c>
      <c r="D45" s="132">
        <f>'DC Plant'!L50</f>
        <v>0</v>
      </c>
      <c r="E45" s="146">
        <f t="shared" si="4"/>
        <v>0</v>
      </c>
      <c r="F45" s="131">
        <f t="shared" si="5"/>
        <v>0</v>
      </c>
      <c r="G45" s="132">
        <f t="shared" si="6"/>
        <v>0</v>
      </c>
      <c r="H45" s="174"/>
      <c r="I45" s="175"/>
      <c r="J45" s="176"/>
      <c r="K45" s="172"/>
      <c r="L45" s="175"/>
      <c r="M45" s="176"/>
      <c r="N45" s="172"/>
      <c r="O45" s="175"/>
      <c r="P45" s="176"/>
      <c r="Q45" s="172"/>
      <c r="R45" s="175"/>
      <c r="S45" s="176"/>
      <c r="T45" s="172"/>
      <c r="U45" s="175"/>
      <c r="V45" s="176"/>
      <c r="W45" s="172"/>
      <c r="X45" s="175"/>
      <c r="Y45" s="176"/>
      <c r="Z45" s="172"/>
      <c r="AA45" s="175"/>
      <c r="AB45" s="176"/>
      <c r="AC45" s="172"/>
      <c r="AD45" s="175"/>
      <c r="AE45" s="176"/>
      <c r="AF45" s="172"/>
      <c r="AG45" s="175"/>
      <c r="AH45" s="176"/>
      <c r="AI45" s="172"/>
      <c r="AJ45" s="175"/>
      <c r="AK45" s="176"/>
      <c r="AL45" s="172"/>
      <c r="AM45" s="175"/>
      <c r="AN45" s="176"/>
      <c r="AO45" s="172"/>
      <c r="AP45" s="175"/>
      <c r="AQ45" s="177"/>
    </row>
    <row r="46" spans="1:43" ht="15.75" thickBot="1" x14ac:dyDescent="0.3">
      <c r="A46" s="130" t="str">
        <f>'DC Plant'!A56</f>
        <v xml:space="preserve">Misc. </v>
      </c>
      <c r="B46" s="133">
        <f>'DC Plant'!J56</f>
        <v>0</v>
      </c>
      <c r="C46" s="133">
        <f>'DC Plant'!K56</f>
        <v>0</v>
      </c>
      <c r="D46" s="134">
        <f>'DC Plant'!L56</f>
        <v>0</v>
      </c>
      <c r="E46" s="146">
        <f t="shared" si="4"/>
        <v>0</v>
      </c>
      <c r="F46" s="131">
        <f t="shared" si="5"/>
        <v>0</v>
      </c>
      <c r="G46" s="132">
        <f t="shared" si="6"/>
        <v>0</v>
      </c>
      <c r="H46" s="174"/>
      <c r="I46" s="175"/>
      <c r="J46" s="176"/>
      <c r="K46" s="172"/>
      <c r="L46" s="175"/>
      <c r="M46" s="176"/>
      <c r="N46" s="172"/>
      <c r="O46" s="175"/>
      <c r="P46" s="176"/>
      <c r="Q46" s="172"/>
      <c r="R46" s="175"/>
      <c r="S46" s="176"/>
      <c r="T46" s="172"/>
      <c r="U46" s="175"/>
      <c r="V46" s="176"/>
      <c r="W46" s="172"/>
      <c r="X46" s="175"/>
      <c r="Y46" s="176"/>
      <c r="Z46" s="172"/>
      <c r="AA46" s="175"/>
      <c r="AB46" s="176"/>
      <c r="AC46" s="172"/>
      <c r="AD46" s="175"/>
      <c r="AE46" s="176"/>
      <c r="AF46" s="172"/>
      <c r="AG46" s="175"/>
      <c r="AH46" s="176"/>
      <c r="AI46" s="172"/>
      <c r="AJ46" s="175"/>
      <c r="AK46" s="176"/>
      <c r="AL46" s="172"/>
      <c r="AM46" s="175"/>
      <c r="AN46" s="176"/>
      <c r="AO46" s="172"/>
      <c r="AP46" s="175"/>
      <c r="AQ46" s="177"/>
    </row>
    <row r="47" spans="1:43" ht="15.75" thickBot="1" x14ac:dyDescent="0.3">
      <c r="A47" s="128" t="str">
        <f>'DC Cabling'!A4</f>
        <v>DC Cabling:</v>
      </c>
      <c r="B47" s="141">
        <f>SUM(B48:B49)</f>
        <v>0</v>
      </c>
      <c r="C47" s="141">
        <f t="shared" ref="C47:G47" si="10">SUM(C48:C49)</f>
        <v>0</v>
      </c>
      <c r="D47" s="142">
        <f t="shared" si="10"/>
        <v>0</v>
      </c>
      <c r="E47" s="189">
        <f>SUM(E48:E49)</f>
        <v>0</v>
      </c>
      <c r="F47" s="189">
        <f t="shared" si="10"/>
        <v>0</v>
      </c>
      <c r="G47" s="190">
        <f t="shared" si="10"/>
        <v>0</v>
      </c>
      <c r="H47" s="178"/>
      <c r="I47" s="179"/>
      <c r="J47" s="180"/>
      <c r="K47" s="181"/>
      <c r="L47" s="179"/>
      <c r="M47" s="180"/>
      <c r="N47" s="181"/>
      <c r="O47" s="179"/>
      <c r="P47" s="180"/>
      <c r="Q47" s="181"/>
      <c r="R47" s="179"/>
      <c r="S47" s="180"/>
      <c r="T47" s="181"/>
      <c r="U47" s="179"/>
      <c r="V47" s="180"/>
      <c r="W47" s="181"/>
      <c r="X47" s="179"/>
      <c r="Y47" s="180"/>
      <c r="Z47" s="181"/>
      <c r="AA47" s="179"/>
      <c r="AB47" s="180"/>
      <c r="AC47" s="181"/>
      <c r="AD47" s="179"/>
      <c r="AE47" s="180"/>
      <c r="AF47" s="181"/>
      <c r="AG47" s="179"/>
      <c r="AH47" s="180"/>
      <c r="AI47" s="181"/>
      <c r="AJ47" s="179"/>
      <c r="AK47" s="180"/>
      <c r="AL47" s="181"/>
      <c r="AM47" s="179"/>
      <c r="AN47" s="180"/>
      <c r="AO47" s="181"/>
      <c r="AP47" s="179"/>
      <c r="AQ47" s="182"/>
    </row>
    <row r="48" spans="1:43" x14ac:dyDescent="0.25">
      <c r="A48" s="129" t="str">
        <f>'DC Cabling'!A7</f>
        <v>Cabling</v>
      </c>
      <c r="B48" s="131">
        <f>'DC Cabling'!J7</f>
        <v>0</v>
      </c>
      <c r="C48" s="131">
        <f>'DC Cabling'!K7</f>
        <v>0</v>
      </c>
      <c r="D48" s="132">
        <f>'DC Cabling'!L7</f>
        <v>0</v>
      </c>
      <c r="E48" s="146">
        <f t="shared" si="4"/>
        <v>0</v>
      </c>
      <c r="F48" s="131">
        <f t="shared" si="5"/>
        <v>0</v>
      </c>
      <c r="G48" s="132">
        <f t="shared" si="6"/>
        <v>0</v>
      </c>
      <c r="H48" s="174"/>
      <c r="I48" s="175"/>
      <c r="J48" s="176"/>
      <c r="K48" s="172"/>
      <c r="L48" s="175"/>
      <c r="M48" s="176"/>
      <c r="N48" s="172"/>
      <c r="O48" s="175"/>
      <c r="P48" s="176"/>
      <c r="Q48" s="172"/>
      <c r="R48" s="175"/>
      <c r="S48" s="176"/>
      <c r="T48" s="172"/>
      <c r="U48" s="175"/>
      <c r="V48" s="176"/>
      <c r="W48" s="172"/>
      <c r="X48" s="175"/>
      <c r="Y48" s="176"/>
      <c r="Z48" s="172"/>
      <c r="AA48" s="175"/>
      <c r="AB48" s="176"/>
      <c r="AC48" s="172"/>
      <c r="AD48" s="175"/>
      <c r="AE48" s="176"/>
      <c r="AF48" s="172"/>
      <c r="AG48" s="175"/>
      <c r="AH48" s="176"/>
      <c r="AI48" s="172"/>
      <c r="AJ48" s="175"/>
      <c r="AK48" s="176"/>
      <c r="AL48" s="172"/>
      <c r="AM48" s="175"/>
      <c r="AN48" s="176"/>
      <c r="AO48" s="172"/>
      <c r="AP48" s="175"/>
      <c r="AQ48" s="177"/>
    </row>
    <row r="49" spans="1:43" ht="15.75" thickBot="1" x14ac:dyDescent="0.3">
      <c r="A49" s="130" t="str">
        <f>'DC Cabling'!A33</f>
        <v xml:space="preserve">Misc. </v>
      </c>
      <c r="B49" s="133">
        <f>'DC Cabling'!J33</f>
        <v>0</v>
      </c>
      <c r="C49" s="133">
        <f>'DC Cabling'!K33</f>
        <v>0</v>
      </c>
      <c r="D49" s="134">
        <f>'DC Cabling'!L33</f>
        <v>0</v>
      </c>
      <c r="E49" s="146">
        <f t="shared" si="4"/>
        <v>0</v>
      </c>
      <c r="F49" s="131">
        <f t="shared" si="5"/>
        <v>0</v>
      </c>
      <c r="G49" s="132">
        <f t="shared" si="6"/>
        <v>0</v>
      </c>
      <c r="H49" s="174"/>
      <c r="I49" s="175"/>
      <c r="J49" s="176"/>
      <c r="K49" s="172"/>
      <c r="L49" s="175"/>
      <c r="M49" s="176"/>
      <c r="N49" s="172"/>
      <c r="O49" s="175"/>
      <c r="P49" s="176"/>
      <c r="Q49" s="172"/>
      <c r="R49" s="175"/>
      <c r="S49" s="176"/>
      <c r="T49" s="172"/>
      <c r="U49" s="175"/>
      <c r="V49" s="176"/>
      <c r="W49" s="172"/>
      <c r="X49" s="175"/>
      <c r="Y49" s="176"/>
      <c r="Z49" s="172"/>
      <c r="AA49" s="175"/>
      <c r="AB49" s="176"/>
      <c r="AC49" s="172"/>
      <c r="AD49" s="175"/>
      <c r="AE49" s="176"/>
      <c r="AF49" s="172"/>
      <c r="AG49" s="175"/>
      <c r="AH49" s="176"/>
      <c r="AI49" s="172"/>
      <c r="AJ49" s="175"/>
      <c r="AK49" s="176"/>
      <c r="AL49" s="172"/>
      <c r="AM49" s="175"/>
      <c r="AN49" s="176"/>
      <c r="AO49" s="172"/>
      <c r="AP49" s="175"/>
      <c r="AQ49" s="177"/>
    </row>
    <row r="50" spans="1:43" ht="15.75" thickBot="1" x14ac:dyDescent="0.3">
      <c r="A50" s="128" t="str">
        <f>Grounding!A4</f>
        <v>Grounding:</v>
      </c>
      <c r="B50" s="141">
        <f t="shared" ref="B50:G50" si="11">SUM(B51:B56)</f>
        <v>0</v>
      </c>
      <c r="C50" s="141">
        <f t="shared" si="11"/>
        <v>0</v>
      </c>
      <c r="D50" s="142">
        <f t="shared" si="11"/>
        <v>0</v>
      </c>
      <c r="E50" s="189">
        <f t="shared" si="11"/>
        <v>0</v>
      </c>
      <c r="F50" s="189">
        <f t="shared" si="11"/>
        <v>0</v>
      </c>
      <c r="G50" s="190">
        <f t="shared" si="11"/>
        <v>0</v>
      </c>
      <c r="H50" s="178"/>
      <c r="I50" s="179"/>
      <c r="J50" s="180"/>
      <c r="K50" s="181"/>
      <c r="L50" s="179"/>
      <c r="M50" s="180"/>
      <c r="N50" s="181"/>
      <c r="O50" s="179"/>
      <c r="P50" s="180"/>
      <c r="Q50" s="181"/>
      <c r="R50" s="179"/>
      <c r="S50" s="180"/>
      <c r="T50" s="181"/>
      <c r="U50" s="179"/>
      <c r="V50" s="180"/>
      <c r="W50" s="181"/>
      <c r="X50" s="179"/>
      <c r="Y50" s="180"/>
      <c r="Z50" s="181"/>
      <c r="AA50" s="179"/>
      <c r="AB50" s="180"/>
      <c r="AC50" s="181"/>
      <c r="AD50" s="179"/>
      <c r="AE50" s="180"/>
      <c r="AF50" s="181"/>
      <c r="AG50" s="179"/>
      <c r="AH50" s="180"/>
      <c r="AI50" s="181"/>
      <c r="AJ50" s="179"/>
      <c r="AK50" s="180"/>
      <c r="AL50" s="181"/>
      <c r="AM50" s="179"/>
      <c r="AN50" s="180"/>
      <c r="AO50" s="181"/>
      <c r="AP50" s="179"/>
      <c r="AQ50" s="182"/>
    </row>
    <row r="51" spans="1:43" x14ac:dyDescent="0.25">
      <c r="A51" s="129" t="str">
        <f>Grounding!A7</f>
        <v>Interior Grounding</v>
      </c>
      <c r="B51" s="131">
        <f>Grounding!J7</f>
        <v>0</v>
      </c>
      <c r="C51" s="131">
        <f>Grounding!K7</f>
        <v>0</v>
      </c>
      <c r="D51" s="132">
        <f>Grounding!L7</f>
        <v>0</v>
      </c>
      <c r="E51" s="146">
        <f t="shared" si="4"/>
        <v>0</v>
      </c>
      <c r="F51" s="131">
        <f t="shared" si="5"/>
        <v>0</v>
      </c>
      <c r="G51" s="132">
        <f t="shared" si="6"/>
        <v>0</v>
      </c>
      <c r="H51" s="174"/>
      <c r="I51" s="175"/>
      <c r="J51" s="176"/>
      <c r="K51" s="172"/>
      <c r="L51" s="175"/>
      <c r="M51" s="176"/>
      <c r="N51" s="172"/>
      <c r="O51" s="175"/>
      <c r="P51" s="176"/>
      <c r="Q51" s="172"/>
      <c r="R51" s="175"/>
      <c r="S51" s="176"/>
      <c r="T51" s="172"/>
      <c r="U51" s="175"/>
      <c r="V51" s="176"/>
      <c r="W51" s="172"/>
      <c r="X51" s="175"/>
      <c r="Y51" s="176"/>
      <c r="Z51" s="172"/>
      <c r="AA51" s="175"/>
      <c r="AB51" s="176"/>
      <c r="AC51" s="172"/>
      <c r="AD51" s="175"/>
      <c r="AE51" s="176"/>
      <c r="AF51" s="172"/>
      <c r="AG51" s="175"/>
      <c r="AH51" s="176"/>
      <c r="AI51" s="172"/>
      <c r="AJ51" s="175"/>
      <c r="AK51" s="176"/>
      <c r="AL51" s="172"/>
      <c r="AM51" s="175"/>
      <c r="AN51" s="176"/>
      <c r="AO51" s="172"/>
      <c r="AP51" s="175"/>
      <c r="AQ51" s="177"/>
    </row>
    <row r="52" spans="1:43" x14ac:dyDescent="0.25">
      <c r="A52" s="129" t="str">
        <f>Grounding!A25</f>
        <v>Exterior Grounding</v>
      </c>
      <c r="B52" s="131">
        <f>Grounding!J25</f>
        <v>0</v>
      </c>
      <c r="C52" s="131">
        <f>Grounding!K25</f>
        <v>0</v>
      </c>
      <c r="D52" s="132">
        <f>Grounding!L25</f>
        <v>0</v>
      </c>
      <c r="E52" s="146">
        <f t="shared" si="4"/>
        <v>0</v>
      </c>
      <c r="F52" s="131">
        <f t="shared" si="5"/>
        <v>0</v>
      </c>
      <c r="G52" s="132">
        <f t="shared" si="6"/>
        <v>0</v>
      </c>
      <c r="H52" s="174"/>
      <c r="I52" s="175"/>
      <c r="J52" s="176"/>
      <c r="K52" s="172"/>
      <c r="L52" s="175"/>
      <c r="M52" s="176"/>
      <c r="N52" s="172"/>
      <c r="O52" s="175"/>
      <c r="P52" s="176"/>
      <c r="Q52" s="172"/>
      <c r="R52" s="175"/>
      <c r="S52" s="176"/>
      <c r="T52" s="172"/>
      <c r="U52" s="175"/>
      <c r="V52" s="176"/>
      <c r="W52" s="172"/>
      <c r="X52" s="175"/>
      <c r="Y52" s="176"/>
      <c r="Z52" s="172"/>
      <c r="AA52" s="175"/>
      <c r="AB52" s="176"/>
      <c r="AC52" s="172"/>
      <c r="AD52" s="175"/>
      <c r="AE52" s="176"/>
      <c r="AF52" s="172"/>
      <c r="AG52" s="175"/>
      <c r="AH52" s="176"/>
      <c r="AI52" s="172"/>
      <c r="AJ52" s="175"/>
      <c r="AK52" s="176"/>
      <c r="AL52" s="172"/>
      <c r="AM52" s="175"/>
      <c r="AN52" s="176"/>
      <c r="AO52" s="172"/>
      <c r="AP52" s="175"/>
      <c r="AQ52" s="177"/>
    </row>
    <row r="53" spans="1:43" x14ac:dyDescent="0.25">
      <c r="A53" s="129" t="str">
        <f>Grounding!A28</f>
        <v xml:space="preserve">     Soil Resistivity Test</v>
      </c>
      <c r="B53" s="131">
        <f>Grounding!J28</f>
        <v>0</v>
      </c>
      <c r="C53" s="131">
        <f>Grounding!K28</f>
        <v>0</v>
      </c>
      <c r="D53" s="132">
        <f>Grounding!L28</f>
        <v>0</v>
      </c>
      <c r="E53" s="146">
        <f t="shared" si="4"/>
        <v>0</v>
      </c>
      <c r="F53" s="131">
        <f t="shared" si="5"/>
        <v>0</v>
      </c>
      <c r="G53" s="132">
        <f t="shared" si="6"/>
        <v>0</v>
      </c>
      <c r="H53" s="174"/>
      <c r="I53" s="175"/>
      <c r="J53" s="176"/>
      <c r="K53" s="172"/>
      <c r="L53" s="175"/>
      <c r="M53" s="176"/>
      <c r="N53" s="172"/>
      <c r="O53" s="175"/>
      <c r="P53" s="176"/>
      <c r="Q53" s="172"/>
      <c r="R53" s="175"/>
      <c r="S53" s="176"/>
      <c r="T53" s="172"/>
      <c r="U53" s="175"/>
      <c r="V53" s="176"/>
      <c r="W53" s="172"/>
      <c r="X53" s="175"/>
      <c r="Y53" s="176"/>
      <c r="Z53" s="172"/>
      <c r="AA53" s="175"/>
      <c r="AB53" s="176"/>
      <c r="AC53" s="172"/>
      <c r="AD53" s="175"/>
      <c r="AE53" s="176"/>
      <c r="AF53" s="172"/>
      <c r="AG53" s="175"/>
      <c r="AH53" s="176"/>
      <c r="AI53" s="172"/>
      <c r="AJ53" s="175"/>
      <c r="AK53" s="176"/>
      <c r="AL53" s="172"/>
      <c r="AM53" s="175"/>
      <c r="AN53" s="176"/>
      <c r="AO53" s="172"/>
      <c r="AP53" s="175"/>
      <c r="AQ53" s="177"/>
    </row>
    <row r="54" spans="1:43" x14ac:dyDescent="0.25">
      <c r="A54" s="129" t="str">
        <f>Grounding!A29</f>
        <v xml:space="preserve">     3 PT Fall of Potential Test</v>
      </c>
      <c r="B54" s="131">
        <f>Grounding!J29</f>
        <v>0</v>
      </c>
      <c r="C54" s="131">
        <f>Grounding!K29</f>
        <v>0</v>
      </c>
      <c r="D54" s="132">
        <f>Grounding!L29</f>
        <v>0</v>
      </c>
      <c r="E54" s="146">
        <f t="shared" si="4"/>
        <v>0</v>
      </c>
      <c r="F54" s="131">
        <f t="shared" si="5"/>
        <v>0</v>
      </c>
      <c r="G54" s="132">
        <f t="shared" si="6"/>
        <v>0</v>
      </c>
      <c r="H54" s="174"/>
      <c r="I54" s="175"/>
      <c r="J54" s="176"/>
      <c r="K54" s="172"/>
      <c r="L54" s="175"/>
      <c r="M54" s="176"/>
      <c r="N54" s="172"/>
      <c r="O54" s="175"/>
      <c r="P54" s="176"/>
      <c r="Q54" s="172"/>
      <c r="R54" s="175"/>
      <c r="S54" s="176"/>
      <c r="T54" s="172"/>
      <c r="U54" s="175"/>
      <c r="V54" s="176"/>
      <c r="W54" s="172"/>
      <c r="X54" s="175"/>
      <c r="Y54" s="176"/>
      <c r="Z54" s="172"/>
      <c r="AA54" s="175"/>
      <c r="AB54" s="176"/>
      <c r="AC54" s="172"/>
      <c r="AD54" s="175"/>
      <c r="AE54" s="176"/>
      <c r="AF54" s="172"/>
      <c r="AG54" s="175"/>
      <c r="AH54" s="176"/>
      <c r="AI54" s="172"/>
      <c r="AJ54" s="175"/>
      <c r="AK54" s="176"/>
      <c r="AL54" s="172"/>
      <c r="AM54" s="175"/>
      <c r="AN54" s="176"/>
      <c r="AO54" s="172"/>
      <c r="AP54" s="175"/>
      <c r="AQ54" s="177"/>
    </row>
    <row r="55" spans="1:43" x14ac:dyDescent="0.25">
      <c r="A55" s="129" t="str">
        <f>Grounding!A35</f>
        <v>Lightning Protection</v>
      </c>
      <c r="B55" s="131">
        <f>Grounding!J35</f>
        <v>0</v>
      </c>
      <c r="C55" s="131">
        <f>Grounding!K35</f>
        <v>0</v>
      </c>
      <c r="D55" s="132">
        <f>Grounding!L35</f>
        <v>0</v>
      </c>
      <c r="E55" s="146">
        <f t="shared" si="4"/>
        <v>0</v>
      </c>
      <c r="F55" s="131">
        <f t="shared" si="5"/>
        <v>0</v>
      </c>
      <c r="G55" s="132">
        <f t="shared" si="6"/>
        <v>0</v>
      </c>
      <c r="H55" s="174"/>
      <c r="I55" s="175"/>
      <c r="J55" s="176"/>
      <c r="K55" s="172"/>
      <c r="L55" s="175"/>
      <c r="M55" s="176"/>
      <c r="N55" s="172"/>
      <c r="O55" s="175"/>
      <c r="P55" s="176"/>
      <c r="Q55" s="172"/>
      <c r="R55" s="175"/>
      <c r="S55" s="176"/>
      <c r="T55" s="172"/>
      <c r="U55" s="175"/>
      <c r="V55" s="176"/>
      <c r="W55" s="172"/>
      <c r="X55" s="175"/>
      <c r="Y55" s="176"/>
      <c r="Z55" s="172"/>
      <c r="AA55" s="175"/>
      <c r="AB55" s="176"/>
      <c r="AC55" s="172"/>
      <c r="AD55" s="175"/>
      <c r="AE55" s="176"/>
      <c r="AF55" s="172"/>
      <c r="AG55" s="175"/>
      <c r="AH55" s="176"/>
      <c r="AI55" s="172"/>
      <c r="AJ55" s="175"/>
      <c r="AK55" s="176"/>
      <c r="AL55" s="172"/>
      <c r="AM55" s="175"/>
      <c r="AN55" s="176"/>
      <c r="AO55" s="172"/>
      <c r="AP55" s="175"/>
      <c r="AQ55" s="177"/>
    </row>
    <row r="56" spans="1:43" ht="15.75" thickBot="1" x14ac:dyDescent="0.3">
      <c r="A56" s="130" t="str">
        <f>Grounding!A37</f>
        <v xml:space="preserve">Misc. </v>
      </c>
      <c r="B56" s="133">
        <f>Grounding!J37</f>
        <v>0</v>
      </c>
      <c r="C56" s="133">
        <f>Grounding!K37</f>
        <v>0</v>
      </c>
      <c r="D56" s="134">
        <f>Grounding!L37</f>
        <v>0</v>
      </c>
      <c r="E56" s="146">
        <f t="shared" si="4"/>
        <v>0</v>
      </c>
      <c r="F56" s="131">
        <f t="shared" si="5"/>
        <v>0</v>
      </c>
      <c r="G56" s="132">
        <f t="shared" si="6"/>
        <v>0</v>
      </c>
      <c r="H56" s="174"/>
      <c r="I56" s="175"/>
      <c r="J56" s="176"/>
      <c r="K56" s="172"/>
      <c r="L56" s="175"/>
      <c r="M56" s="176"/>
      <c r="N56" s="172"/>
      <c r="O56" s="175"/>
      <c r="P56" s="176"/>
      <c r="Q56" s="172"/>
      <c r="R56" s="175"/>
      <c r="S56" s="176"/>
      <c r="T56" s="172"/>
      <c r="U56" s="175"/>
      <c r="V56" s="176"/>
      <c r="W56" s="172"/>
      <c r="X56" s="175"/>
      <c r="Y56" s="176"/>
      <c r="Z56" s="172"/>
      <c r="AA56" s="175"/>
      <c r="AB56" s="176"/>
      <c r="AC56" s="172"/>
      <c r="AD56" s="175"/>
      <c r="AE56" s="176"/>
      <c r="AF56" s="172"/>
      <c r="AG56" s="175"/>
      <c r="AH56" s="176"/>
      <c r="AI56" s="172"/>
      <c r="AJ56" s="175"/>
      <c r="AK56" s="176"/>
      <c r="AL56" s="172"/>
      <c r="AM56" s="175"/>
      <c r="AN56" s="176"/>
      <c r="AO56" s="172"/>
      <c r="AP56" s="175"/>
      <c r="AQ56" s="177"/>
    </row>
    <row r="57" spans="1:43" ht="15.75" thickBot="1" x14ac:dyDescent="0.3">
      <c r="A57" s="128" t="str">
        <f>'Surge Suppression System'!A4</f>
        <v>Surge Suppression:</v>
      </c>
      <c r="B57" s="141">
        <f>SUM(B58:B59)</f>
        <v>0</v>
      </c>
      <c r="C57" s="141">
        <f t="shared" ref="C57" si="12">SUM(C58:C59)</f>
        <v>0</v>
      </c>
      <c r="D57" s="142">
        <f t="shared" ref="D57" si="13">SUM(D58:D59)</f>
        <v>0</v>
      </c>
      <c r="E57" s="189">
        <f>SUM(E58:E59)</f>
        <v>0</v>
      </c>
      <c r="F57" s="189">
        <f t="shared" ref="F57:G57" si="14">SUM(F58:F59)</f>
        <v>0</v>
      </c>
      <c r="G57" s="190">
        <f t="shared" si="14"/>
        <v>0</v>
      </c>
      <c r="H57" s="178"/>
      <c r="I57" s="179"/>
      <c r="J57" s="180"/>
      <c r="K57" s="181"/>
      <c r="L57" s="179"/>
      <c r="M57" s="180"/>
      <c r="N57" s="181"/>
      <c r="O57" s="179"/>
      <c r="P57" s="180"/>
      <c r="Q57" s="181"/>
      <c r="R57" s="179"/>
      <c r="S57" s="180"/>
      <c r="T57" s="181"/>
      <c r="U57" s="179"/>
      <c r="V57" s="180"/>
      <c r="W57" s="181"/>
      <c r="X57" s="179"/>
      <c r="Y57" s="180"/>
      <c r="Z57" s="181"/>
      <c r="AA57" s="179"/>
      <c r="AB57" s="180"/>
      <c r="AC57" s="181"/>
      <c r="AD57" s="179"/>
      <c r="AE57" s="180"/>
      <c r="AF57" s="181"/>
      <c r="AG57" s="179"/>
      <c r="AH57" s="180"/>
      <c r="AI57" s="181"/>
      <c r="AJ57" s="179"/>
      <c r="AK57" s="180"/>
      <c r="AL57" s="181"/>
      <c r="AM57" s="179"/>
      <c r="AN57" s="180"/>
      <c r="AO57" s="181"/>
      <c r="AP57" s="179"/>
      <c r="AQ57" s="182"/>
    </row>
    <row r="58" spans="1:43" x14ac:dyDescent="0.25">
      <c r="A58" s="129" t="str">
        <f>'Surge Suppression System'!A7</f>
        <v xml:space="preserve">TVSS </v>
      </c>
      <c r="B58" s="131">
        <f>'Surge Suppression System'!J7</f>
        <v>0</v>
      </c>
      <c r="C58" s="131">
        <f>'Surge Suppression System'!K7</f>
        <v>0</v>
      </c>
      <c r="D58" s="132">
        <f>'Surge Suppression System'!L7</f>
        <v>0</v>
      </c>
      <c r="E58" s="146">
        <f t="shared" si="4"/>
        <v>0</v>
      </c>
      <c r="F58" s="131">
        <f t="shared" si="5"/>
        <v>0</v>
      </c>
      <c r="G58" s="132">
        <f t="shared" si="6"/>
        <v>0</v>
      </c>
      <c r="H58" s="174"/>
      <c r="I58" s="175"/>
      <c r="J58" s="176"/>
      <c r="K58" s="172"/>
      <c r="L58" s="175"/>
      <c r="M58" s="176"/>
      <c r="N58" s="172"/>
      <c r="O58" s="175"/>
      <c r="P58" s="176"/>
      <c r="Q58" s="172"/>
      <c r="R58" s="175"/>
      <c r="S58" s="176"/>
      <c r="T58" s="172"/>
      <c r="U58" s="175"/>
      <c r="V58" s="176"/>
      <c r="W58" s="172"/>
      <c r="X58" s="175"/>
      <c r="Y58" s="176"/>
      <c r="Z58" s="172"/>
      <c r="AA58" s="175"/>
      <c r="AB58" s="176"/>
      <c r="AC58" s="172"/>
      <c r="AD58" s="175"/>
      <c r="AE58" s="176"/>
      <c r="AF58" s="172"/>
      <c r="AG58" s="175"/>
      <c r="AH58" s="176"/>
      <c r="AI58" s="172"/>
      <c r="AJ58" s="175"/>
      <c r="AK58" s="176"/>
      <c r="AL58" s="172"/>
      <c r="AM58" s="175"/>
      <c r="AN58" s="176"/>
      <c r="AO58" s="172"/>
      <c r="AP58" s="175"/>
      <c r="AQ58" s="177"/>
    </row>
    <row r="59" spans="1:43" ht="15.75" thickBot="1" x14ac:dyDescent="0.3">
      <c r="A59" s="130" t="str">
        <f>'Surge Suppression System'!A12</f>
        <v xml:space="preserve">Misc. </v>
      </c>
      <c r="B59" s="133">
        <f>'Surge Suppression System'!J12</f>
        <v>0</v>
      </c>
      <c r="C59" s="133">
        <f>'Surge Suppression System'!K12</f>
        <v>0</v>
      </c>
      <c r="D59" s="134">
        <f>'Surge Suppression System'!L12</f>
        <v>0</v>
      </c>
      <c r="E59" s="146">
        <f t="shared" si="4"/>
        <v>0</v>
      </c>
      <c r="F59" s="131">
        <f t="shared" si="5"/>
        <v>0</v>
      </c>
      <c r="G59" s="132">
        <f t="shared" si="6"/>
        <v>0</v>
      </c>
      <c r="H59" s="174"/>
      <c r="I59" s="175"/>
      <c r="J59" s="176"/>
      <c r="K59" s="172"/>
      <c r="L59" s="175"/>
      <c r="M59" s="176"/>
      <c r="N59" s="172"/>
      <c r="O59" s="175"/>
      <c r="P59" s="176"/>
      <c r="Q59" s="172"/>
      <c r="R59" s="175"/>
      <c r="S59" s="176"/>
      <c r="T59" s="172"/>
      <c r="U59" s="175"/>
      <c r="V59" s="176"/>
      <c r="W59" s="172"/>
      <c r="X59" s="175"/>
      <c r="Y59" s="176"/>
      <c r="Z59" s="172"/>
      <c r="AA59" s="175"/>
      <c r="AB59" s="176"/>
      <c r="AC59" s="172"/>
      <c r="AD59" s="175"/>
      <c r="AE59" s="176"/>
      <c r="AF59" s="172"/>
      <c r="AG59" s="175"/>
      <c r="AH59" s="176"/>
      <c r="AI59" s="172"/>
      <c r="AJ59" s="175"/>
      <c r="AK59" s="176"/>
      <c r="AL59" s="172"/>
      <c r="AM59" s="175"/>
      <c r="AN59" s="176"/>
      <c r="AO59" s="172"/>
      <c r="AP59" s="175"/>
      <c r="AQ59" s="177"/>
    </row>
    <row r="60" spans="1:43" ht="15.75" thickBot="1" x14ac:dyDescent="0.3">
      <c r="A60" s="128" t="str">
        <f>Electrical!A4</f>
        <v>Electrical:</v>
      </c>
      <c r="B60" s="141">
        <f>SUM(B61:B66)</f>
        <v>0</v>
      </c>
      <c r="C60" s="141">
        <f t="shared" ref="C60:G60" si="15">SUM(C61:C66)</f>
        <v>0</v>
      </c>
      <c r="D60" s="142">
        <f t="shared" si="15"/>
        <v>0</v>
      </c>
      <c r="E60" s="189">
        <f>SUM(E61:E66)</f>
        <v>0</v>
      </c>
      <c r="F60" s="189">
        <f t="shared" si="15"/>
        <v>0</v>
      </c>
      <c r="G60" s="190">
        <f t="shared" si="15"/>
        <v>0</v>
      </c>
      <c r="H60" s="178"/>
      <c r="I60" s="179"/>
      <c r="J60" s="180"/>
      <c r="K60" s="181"/>
      <c r="L60" s="179"/>
      <c r="M60" s="180"/>
      <c r="N60" s="181"/>
      <c r="O60" s="179"/>
      <c r="P60" s="180"/>
      <c r="Q60" s="181"/>
      <c r="R60" s="179"/>
      <c r="S60" s="180"/>
      <c r="T60" s="181"/>
      <c r="U60" s="179"/>
      <c r="V60" s="180"/>
      <c r="W60" s="181"/>
      <c r="X60" s="179"/>
      <c r="Y60" s="180"/>
      <c r="Z60" s="181"/>
      <c r="AA60" s="179"/>
      <c r="AB60" s="180"/>
      <c r="AC60" s="181"/>
      <c r="AD60" s="179"/>
      <c r="AE60" s="180"/>
      <c r="AF60" s="181"/>
      <c r="AG60" s="179"/>
      <c r="AH60" s="180"/>
      <c r="AI60" s="181"/>
      <c r="AJ60" s="179"/>
      <c r="AK60" s="180"/>
      <c r="AL60" s="181"/>
      <c r="AM60" s="179"/>
      <c r="AN60" s="180"/>
      <c r="AO60" s="181"/>
      <c r="AP60" s="179"/>
      <c r="AQ60" s="182"/>
    </row>
    <row r="61" spans="1:43" x14ac:dyDescent="0.25">
      <c r="A61" s="129" t="str">
        <f>Electrical!A7</f>
        <v>Switchgear</v>
      </c>
      <c r="B61" s="131">
        <f>Electrical!J7</f>
        <v>0</v>
      </c>
      <c r="C61" s="131">
        <f>Electrical!K7</f>
        <v>0</v>
      </c>
      <c r="D61" s="132">
        <f>Electrical!L7</f>
        <v>0</v>
      </c>
      <c r="E61" s="146">
        <f t="shared" si="4"/>
        <v>0</v>
      </c>
      <c r="F61" s="131">
        <f t="shared" si="5"/>
        <v>0</v>
      </c>
      <c r="G61" s="132">
        <f t="shared" si="6"/>
        <v>0</v>
      </c>
      <c r="H61" s="174"/>
      <c r="I61" s="175"/>
      <c r="J61" s="176"/>
      <c r="K61" s="172"/>
      <c r="L61" s="175"/>
      <c r="M61" s="176"/>
      <c r="N61" s="172"/>
      <c r="O61" s="175"/>
      <c r="P61" s="176"/>
      <c r="Q61" s="172"/>
      <c r="R61" s="175"/>
      <c r="S61" s="176"/>
      <c r="T61" s="172"/>
      <c r="U61" s="175"/>
      <c r="V61" s="176"/>
      <c r="W61" s="172"/>
      <c r="X61" s="175"/>
      <c r="Y61" s="176"/>
      <c r="Z61" s="172"/>
      <c r="AA61" s="175"/>
      <c r="AB61" s="176"/>
      <c r="AC61" s="172"/>
      <c r="AD61" s="175"/>
      <c r="AE61" s="176"/>
      <c r="AF61" s="172"/>
      <c r="AG61" s="175"/>
      <c r="AH61" s="176"/>
      <c r="AI61" s="172"/>
      <c r="AJ61" s="175"/>
      <c r="AK61" s="176"/>
      <c r="AL61" s="172"/>
      <c r="AM61" s="175"/>
      <c r="AN61" s="176"/>
      <c r="AO61" s="172"/>
      <c r="AP61" s="175"/>
      <c r="AQ61" s="177"/>
    </row>
    <row r="62" spans="1:43" x14ac:dyDescent="0.25">
      <c r="A62" s="129" t="str">
        <f>Electrical!A20</f>
        <v>Feeder Conduits &amp; Conductors</v>
      </c>
      <c r="B62" s="131">
        <f>Electrical!J20</f>
        <v>0</v>
      </c>
      <c r="C62" s="131">
        <f>Electrical!K20</f>
        <v>0</v>
      </c>
      <c r="D62" s="132">
        <f>Electrical!L20</f>
        <v>0</v>
      </c>
      <c r="E62" s="146">
        <f t="shared" si="4"/>
        <v>0</v>
      </c>
      <c r="F62" s="131">
        <f t="shared" si="5"/>
        <v>0</v>
      </c>
      <c r="G62" s="132">
        <f t="shared" si="6"/>
        <v>0</v>
      </c>
      <c r="H62" s="174"/>
      <c r="I62" s="175"/>
      <c r="J62" s="176"/>
      <c r="K62" s="172"/>
      <c r="L62" s="175"/>
      <c r="M62" s="176"/>
      <c r="N62" s="172"/>
      <c r="O62" s="175"/>
      <c r="P62" s="176"/>
      <c r="Q62" s="172"/>
      <c r="R62" s="175"/>
      <c r="S62" s="176"/>
      <c r="T62" s="172"/>
      <c r="U62" s="175"/>
      <c r="V62" s="176"/>
      <c r="W62" s="172"/>
      <c r="X62" s="175"/>
      <c r="Y62" s="176"/>
      <c r="Z62" s="172"/>
      <c r="AA62" s="175"/>
      <c r="AB62" s="176"/>
      <c r="AC62" s="172"/>
      <c r="AD62" s="175"/>
      <c r="AE62" s="176"/>
      <c r="AF62" s="172"/>
      <c r="AG62" s="175"/>
      <c r="AH62" s="176"/>
      <c r="AI62" s="172"/>
      <c r="AJ62" s="175"/>
      <c r="AK62" s="176"/>
      <c r="AL62" s="172"/>
      <c r="AM62" s="175"/>
      <c r="AN62" s="176"/>
      <c r="AO62" s="172"/>
      <c r="AP62" s="175"/>
      <c r="AQ62" s="177"/>
    </row>
    <row r="63" spans="1:43" x14ac:dyDescent="0.25">
      <c r="A63" s="129" t="str">
        <f>Electrical!A22</f>
        <v>Branch Conduits &amp; Conductors</v>
      </c>
      <c r="B63" s="131">
        <f>Electrical!J22</f>
        <v>0</v>
      </c>
      <c r="C63" s="131">
        <f>Electrical!K22</f>
        <v>0</v>
      </c>
      <c r="D63" s="132">
        <f>Electrical!L22</f>
        <v>0</v>
      </c>
      <c r="E63" s="146">
        <f t="shared" si="4"/>
        <v>0</v>
      </c>
      <c r="F63" s="131">
        <f t="shared" si="5"/>
        <v>0</v>
      </c>
      <c r="G63" s="132">
        <f t="shared" si="6"/>
        <v>0</v>
      </c>
      <c r="H63" s="174"/>
      <c r="I63" s="175"/>
      <c r="J63" s="176"/>
      <c r="K63" s="172"/>
      <c r="L63" s="175"/>
      <c r="M63" s="176"/>
      <c r="N63" s="172"/>
      <c r="O63" s="175"/>
      <c r="P63" s="176"/>
      <c r="Q63" s="172"/>
      <c r="R63" s="175"/>
      <c r="S63" s="176"/>
      <c r="T63" s="172"/>
      <c r="U63" s="175"/>
      <c r="V63" s="176"/>
      <c r="W63" s="172"/>
      <c r="X63" s="175"/>
      <c r="Y63" s="176"/>
      <c r="Z63" s="172"/>
      <c r="AA63" s="175"/>
      <c r="AB63" s="176"/>
      <c r="AC63" s="172"/>
      <c r="AD63" s="175"/>
      <c r="AE63" s="176"/>
      <c r="AF63" s="172"/>
      <c r="AG63" s="175"/>
      <c r="AH63" s="176"/>
      <c r="AI63" s="172"/>
      <c r="AJ63" s="175"/>
      <c r="AK63" s="176"/>
      <c r="AL63" s="172"/>
      <c r="AM63" s="175"/>
      <c r="AN63" s="176"/>
      <c r="AO63" s="172"/>
      <c r="AP63" s="175"/>
      <c r="AQ63" s="177"/>
    </row>
    <row r="64" spans="1:43" x14ac:dyDescent="0.25">
      <c r="A64" s="129" t="str">
        <f>Electrical!A24</f>
        <v>Light Fixtures</v>
      </c>
      <c r="B64" s="131">
        <f>Electrical!J24</f>
        <v>0</v>
      </c>
      <c r="C64" s="131">
        <f>Electrical!K24</f>
        <v>0</v>
      </c>
      <c r="D64" s="132">
        <f>Electrical!L24</f>
        <v>0</v>
      </c>
      <c r="E64" s="146">
        <f t="shared" si="4"/>
        <v>0</v>
      </c>
      <c r="F64" s="131">
        <f t="shared" si="5"/>
        <v>0</v>
      </c>
      <c r="G64" s="132">
        <f t="shared" si="6"/>
        <v>0</v>
      </c>
      <c r="H64" s="174"/>
      <c r="I64" s="175"/>
      <c r="J64" s="176"/>
      <c r="K64" s="172"/>
      <c r="L64" s="175"/>
      <c r="M64" s="176"/>
      <c r="N64" s="172"/>
      <c r="O64" s="175"/>
      <c r="P64" s="176"/>
      <c r="Q64" s="172"/>
      <c r="R64" s="175"/>
      <c r="S64" s="176"/>
      <c r="T64" s="172"/>
      <c r="U64" s="175"/>
      <c r="V64" s="176"/>
      <c r="W64" s="172"/>
      <c r="X64" s="175"/>
      <c r="Y64" s="176"/>
      <c r="Z64" s="172"/>
      <c r="AA64" s="175"/>
      <c r="AB64" s="176"/>
      <c r="AC64" s="172"/>
      <c r="AD64" s="175"/>
      <c r="AE64" s="176"/>
      <c r="AF64" s="172"/>
      <c r="AG64" s="175"/>
      <c r="AH64" s="176"/>
      <c r="AI64" s="172"/>
      <c r="AJ64" s="175"/>
      <c r="AK64" s="176"/>
      <c r="AL64" s="172"/>
      <c r="AM64" s="175"/>
      <c r="AN64" s="176"/>
      <c r="AO64" s="172"/>
      <c r="AP64" s="175"/>
      <c r="AQ64" s="177"/>
    </row>
    <row r="65" spans="1:43" x14ac:dyDescent="0.25">
      <c r="A65" s="129" t="str">
        <f>Electrical!A29</f>
        <v>Devices</v>
      </c>
      <c r="B65" s="131">
        <f>Electrical!J29</f>
        <v>0</v>
      </c>
      <c r="C65" s="131">
        <f>Electrical!K29</f>
        <v>0</v>
      </c>
      <c r="D65" s="132">
        <f>Electrical!L29</f>
        <v>0</v>
      </c>
      <c r="E65" s="146">
        <f t="shared" si="4"/>
        <v>0</v>
      </c>
      <c r="F65" s="131">
        <f t="shared" si="5"/>
        <v>0</v>
      </c>
      <c r="G65" s="132">
        <f t="shared" si="6"/>
        <v>0</v>
      </c>
      <c r="H65" s="174"/>
      <c r="I65" s="175"/>
      <c r="J65" s="176"/>
      <c r="K65" s="172"/>
      <c r="L65" s="175"/>
      <c r="M65" s="176"/>
      <c r="N65" s="172"/>
      <c r="O65" s="175"/>
      <c r="P65" s="176"/>
      <c r="Q65" s="172"/>
      <c r="R65" s="175"/>
      <c r="S65" s="176"/>
      <c r="T65" s="172"/>
      <c r="U65" s="175"/>
      <c r="V65" s="176"/>
      <c r="W65" s="172"/>
      <c r="X65" s="175"/>
      <c r="Y65" s="176"/>
      <c r="Z65" s="172"/>
      <c r="AA65" s="175"/>
      <c r="AB65" s="176"/>
      <c r="AC65" s="172"/>
      <c r="AD65" s="175"/>
      <c r="AE65" s="176"/>
      <c r="AF65" s="172"/>
      <c r="AG65" s="175"/>
      <c r="AH65" s="176"/>
      <c r="AI65" s="172"/>
      <c r="AJ65" s="175"/>
      <c r="AK65" s="176"/>
      <c r="AL65" s="172"/>
      <c r="AM65" s="175"/>
      <c r="AN65" s="176"/>
      <c r="AO65" s="172"/>
      <c r="AP65" s="175"/>
      <c r="AQ65" s="177"/>
    </row>
    <row r="66" spans="1:43" ht="15.75" thickBot="1" x14ac:dyDescent="0.3">
      <c r="A66" s="130" t="str">
        <f>Electrical!A36</f>
        <v xml:space="preserve">Misc. </v>
      </c>
      <c r="B66" s="133">
        <f>Electrical!J36</f>
        <v>0</v>
      </c>
      <c r="C66" s="133">
        <f>Electrical!K36</f>
        <v>0</v>
      </c>
      <c r="D66" s="134">
        <f>Electrical!L36</f>
        <v>0</v>
      </c>
      <c r="E66" s="146">
        <f t="shared" si="4"/>
        <v>0</v>
      </c>
      <c r="F66" s="131">
        <f t="shared" si="5"/>
        <v>0</v>
      </c>
      <c r="G66" s="132">
        <f t="shared" si="6"/>
        <v>0</v>
      </c>
      <c r="H66" s="174"/>
      <c r="I66" s="175"/>
      <c r="J66" s="176"/>
      <c r="K66" s="172"/>
      <c r="L66" s="175"/>
      <c r="M66" s="176"/>
      <c r="N66" s="172"/>
      <c r="O66" s="175"/>
      <c r="P66" s="176"/>
      <c r="Q66" s="172"/>
      <c r="R66" s="175"/>
      <c r="S66" s="176"/>
      <c r="T66" s="172"/>
      <c r="U66" s="175"/>
      <c r="V66" s="176"/>
      <c r="W66" s="172"/>
      <c r="X66" s="175"/>
      <c r="Y66" s="176"/>
      <c r="Z66" s="172"/>
      <c r="AA66" s="175"/>
      <c r="AB66" s="176"/>
      <c r="AC66" s="172"/>
      <c r="AD66" s="175"/>
      <c r="AE66" s="176"/>
      <c r="AF66" s="172"/>
      <c r="AG66" s="175"/>
      <c r="AH66" s="176"/>
      <c r="AI66" s="172"/>
      <c r="AJ66" s="175"/>
      <c r="AK66" s="176"/>
      <c r="AL66" s="172"/>
      <c r="AM66" s="175"/>
      <c r="AN66" s="176"/>
      <c r="AO66" s="172"/>
      <c r="AP66" s="175"/>
      <c r="AQ66" s="177"/>
    </row>
    <row r="67" spans="1:43" ht="15.75" thickBot="1" x14ac:dyDescent="0.3">
      <c r="A67" s="128" t="str">
        <f>'HVAC System'!A4</f>
        <v>HVAC:</v>
      </c>
      <c r="B67" s="141">
        <f>SUM(B68:B74)</f>
        <v>0</v>
      </c>
      <c r="C67" s="141">
        <f t="shared" ref="C67:G67" si="16">SUM(C68:C74)</f>
        <v>0</v>
      </c>
      <c r="D67" s="142">
        <f t="shared" si="16"/>
        <v>0</v>
      </c>
      <c r="E67" s="189">
        <f>SUM(E68:E74)</f>
        <v>0</v>
      </c>
      <c r="F67" s="189">
        <f t="shared" si="16"/>
        <v>0</v>
      </c>
      <c r="G67" s="190">
        <f t="shared" si="16"/>
        <v>0</v>
      </c>
      <c r="H67" s="178"/>
      <c r="I67" s="179"/>
      <c r="J67" s="180"/>
      <c r="K67" s="181"/>
      <c r="L67" s="179"/>
      <c r="M67" s="180"/>
      <c r="N67" s="181"/>
      <c r="O67" s="179"/>
      <c r="P67" s="180"/>
      <c r="Q67" s="181"/>
      <c r="R67" s="179"/>
      <c r="S67" s="180"/>
      <c r="T67" s="181"/>
      <c r="U67" s="179"/>
      <c r="V67" s="180"/>
      <c r="W67" s="181"/>
      <c r="X67" s="179"/>
      <c r="Y67" s="180"/>
      <c r="Z67" s="181"/>
      <c r="AA67" s="179"/>
      <c r="AB67" s="180"/>
      <c r="AC67" s="181"/>
      <c r="AD67" s="179"/>
      <c r="AE67" s="180"/>
      <c r="AF67" s="181"/>
      <c r="AG67" s="179"/>
      <c r="AH67" s="180"/>
      <c r="AI67" s="181"/>
      <c r="AJ67" s="179"/>
      <c r="AK67" s="180"/>
      <c r="AL67" s="181"/>
      <c r="AM67" s="179"/>
      <c r="AN67" s="180"/>
      <c r="AO67" s="181"/>
      <c r="AP67" s="179"/>
      <c r="AQ67" s="182"/>
    </row>
    <row r="68" spans="1:43" x14ac:dyDescent="0.25">
      <c r="A68" s="129" t="str">
        <f>'HVAC System'!A7</f>
        <v>Wall Mounted</v>
      </c>
      <c r="B68" s="143">
        <f>'HVAC System'!J7</f>
        <v>0</v>
      </c>
      <c r="C68" s="144">
        <f>'HVAC System'!K7</f>
        <v>0</v>
      </c>
      <c r="D68" s="145">
        <f>'HVAC System'!L7</f>
        <v>0</v>
      </c>
      <c r="E68" s="146">
        <f t="shared" si="4"/>
        <v>0</v>
      </c>
      <c r="F68" s="131">
        <f t="shared" si="5"/>
        <v>0</v>
      </c>
      <c r="G68" s="132">
        <f t="shared" si="6"/>
        <v>0</v>
      </c>
      <c r="H68" s="174"/>
      <c r="I68" s="175"/>
      <c r="J68" s="176"/>
      <c r="K68" s="172"/>
      <c r="L68" s="175"/>
      <c r="M68" s="176"/>
      <c r="N68" s="172"/>
      <c r="O68" s="175"/>
      <c r="P68" s="176"/>
      <c r="Q68" s="172"/>
      <c r="R68" s="175"/>
      <c r="S68" s="176"/>
      <c r="T68" s="172"/>
      <c r="U68" s="175"/>
      <c r="V68" s="176"/>
      <c r="W68" s="172"/>
      <c r="X68" s="175"/>
      <c r="Y68" s="176"/>
      <c r="Z68" s="172"/>
      <c r="AA68" s="175"/>
      <c r="AB68" s="176"/>
      <c r="AC68" s="172"/>
      <c r="AD68" s="175"/>
      <c r="AE68" s="176"/>
      <c r="AF68" s="172"/>
      <c r="AG68" s="175"/>
      <c r="AH68" s="176"/>
      <c r="AI68" s="172"/>
      <c r="AJ68" s="175"/>
      <c r="AK68" s="176"/>
      <c r="AL68" s="172"/>
      <c r="AM68" s="175"/>
      <c r="AN68" s="176"/>
      <c r="AO68" s="172"/>
      <c r="AP68" s="175"/>
      <c r="AQ68" s="177"/>
    </row>
    <row r="69" spans="1:43" x14ac:dyDescent="0.25">
      <c r="A69" s="129" t="str">
        <f>'HVAC System'!A13</f>
        <v>Split System</v>
      </c>
      <c r="B69" s="146">
        <f>'HVAC System'!J13</f>
        <v>0</v>
      </c>
      <c r="C69" s="131">
        <f>'HVAC System'!K13</f>
        <v>0</v>
      </c>
      <c r="D69" s="132">
        <f>'HVAC System'!L13</f>
        <v>0</v>
      </c>
      <c r="E69" s="146">
        <f t="shared" si="4"/>
        <v>0</v>
      </c>
      <c r="F69" s="131">
        <f t="shared" si="5"/>
        <v>0</v>
      </c>
      <c r="G69" s="132">
        <f t="shared" si="6"/>
        <v>0</v>
      </c>
      <c r="H69" s="174"/>
      <c r="I69" s="175"/>
      <c r="J69" s="176"/>
      <c r="K69" s="172"/>
      <c r="L69" s="175"/>
      <c r="M69" s="176"/>
      <c r="N69" s="172"/>
      <c r="O69" s="175"/>
      <c r="P69" s="176"/>
      <c r="Q69" s="172"/>
      <c r="R69" s="175"/>
      <c r="S69" s="176"/>
      <c r="T69" s="172"/>
      <c r="U69" s="175"/>
      <c r="V69" s="176"/>
      <c r="W69" s="172"/>
      <c r="X69" s="175"/>
      <c r="Y69" s="176"/>
      <c r="Z69" s="172"/>
      <c r="AA69" s="175"/>
      <c r="AB69" s="176"/>
      <c r="AC69" s="172"/>
      <c r="AD69" s="175"/>
      <c r="AE69" s="176"/>
      <c r="AF69" s="172"/>
      <c r="AG69" s="175"/>
      <c r="AH69" s="176"/>
      <c r="AI69" s="172"/>
      <c r="AJ69" s="175"/>
      <c r="AK69" s="176"/>
      <c r="AL69" s="172"/>
      <c r="AM69" s="175"/>
      <c r="AN69" s="176"/>
      <c r="AO69" s="172"/>
      <c r="AP69" s="175"/>
      <c r="AQ69" s="177"/>
    </row>
    <row r="70" spans="1:43" x14ac:dyDescent="0.25">
      <c r="A70" s="129" t="str">
        <f>'HVAC System'!A20</f>
        <v>Packaged</v>
      </c>
      <c r="B70" s="146">
        <f>'HVAC System'!J20</f>
        <v>0</v>
      </c>
      <c r="C70" s="131">
        <f>'HVAC System'!K20</f>
        <v>0</v>
      </c>
      <c r="D70" s="132">
        <f>'HVAC System'!L20</f>
        <v>0</v>
      </c>
      <c r="E70" s="146">
        <f t="shared" si="4"/>
        <v>0</v>
      </c>
      <c r="F70" s="131">
        <f t="shared" si="5"/>
        <v>0</v>
      </c>
      <c r="G70" s="132">
        <f t="shared" si="6"/>
        <v>0</v>
      </c>
      <c r="H70" s="174"/>
      <c r="I70" s="175"/>
      <c r="J70" s="176"/>
      <c r="K70" s="172"/>
      <c r="L70" s="175"/>
      <c r="M70" s="176"/>
      <c r="N70" s="172"/>
      <c r="O70" s="175"/>
      <c r="P70" s="176"/>
      <c r="Q70" s="172"/>
      <c r="R70" s="175"/>
      <c r="S70" s="176"/>
      <c r="T70" s="172"/>
      <c r="U70" s="175"/>
      <c r="V70" s="176"/>
      <c r="W70" s="172"/>
      <c r="X70" s="175"/>
      <c r="Y70" s="176"/>
      <c r="Z70" s="172"/>
      <c r="AA70" s="175"/>
      <c r="AB70" s="176"/>
      <c r="AC70" s="172"/>
      <c r="AD70" s="175"/>
      <c r="AE70" s="176"/>
      <c r="AF70" s="172"/>
      <c r="AG70" s="175"/>
      <c r="AH70" s="176"/>
      <c r="AI70" s="172"/>
      <c r="AJ70" s="175"/>
      <c r="AK70" s="176"/>
      <c r="AL70" s="172"/>
      <c r="AM70" s="175"/>
      <c r="AN70" s="176"/>
      <c r="AO70" s="172"/>
      <c r="AP70" s="175"/>
      <c r="AQ70" s="177"/>
    </row>
    <row r="71" spans="1:43" x14ac:dyDescent="0.25">
      <c r="A71" s="129" t="str">
        <f>'HVAC System'!A28</f>
        <v>Controls</v>
      </c>
      <c r="B71" s="146">
        <f>'HVAC System'!J28</f>
        <v>0</v>
      </c>
      <c r="C71" s="131">
        <f>'HVAC System'!K28</f>
        <v>0</v>
      </c>
      <c r="D71" s="132">
        <f>'HVAC System'!L28</f>
        <v>0</v>
      </c>
      <c r="E71" s="146">
        <f t="shared" si="4"/>
        <v>0</v>
      </c>
      <c r="F71" s="131">
        <f t="shared" si="5"/>
        <v>0</v>
      </c>
      <c r="G71" s="132">
        <f t="shared" si="6"/>
        <v>0</v>
      </c>
      <c r="H71" s="174"/>
      <c r="I71" s="175"/>
      <c r="J71" s="176"/>
      <c r="K71" s="172"/>
      <c r="L71" s="175"/>
      <c r="M71" s="176"/>
      <c r="N71" s="172"/>
      <c r="O71" s="175"/>
      <c r="P71" s="176"/>
      <c r="Q71" s="172"/>
      <c r="R71" s="175"/>
      <c r="S71" s="176"/>
      <c r="T71" s="172"/>
      <c r="U71" s="175"/>
      <c r="V71" s="176"/>
      <c r="W71" s="172"/>
      <c r="X71" s="175"/>
      <c r="Y71" s="176"/>
      <c r="Z71" s="172"/>
      <c r="AA71" s="175"/>
      <c r="AB71" s="176"/>
      <c r="AC71" s="172"/>
      <c r="AD71" s="175"/>
      <c r="AE71" s="176"/>
      <c r="AF71" s="172"/>
      <c r="AG71" s="175"/>
      <c r="AH71" s="176"/>
      <c r="AI71" s="172"/>
      <c r="AJ71" s="175"/>
      <c r="AK71" s="176"/>
      <c r="AL71" s="172"/>
      <c r="AM71" s="175"/>
      <c r="AN71" s="176"/>
      <c r="AO71" s="172"/>
      <c r="AP71" s="175"/>
      <c r="AQ71" s="177"/>
    </row>
    <row r="72" spans="1:43" x14ac:dyDescent="0.25">
      <c r="A72" s="129" t="str">
        <f>'HVAC System'!A33</f>
        <v>Distribution</v>
      </c>
      <c r="B72" s="146">
        <f>'HVAC System'!J33</f>
        <v>0</v>
      </c>
      <c r="C72" s="131">
        <f>'HVAC System'!K33</f>
        <v>0</v>
      </c>
      <c r="D72" s="132">
        <f>'HVAC System'!L33</f>
        <v>0</v>
      </c>
      <c r="E72" s="146">
        <f t="shared" si="4"/>
        <v>0</v>
      </c>
      <c r="F72" s="131">
        <f t="shared" si="5"/>
        <v>0</v>
      </c>
      <c r="G72" s="132">
        <f t="shared" si="6"/>
        <v>0</v>
      </c>
      <c r="H72" s="174"/>
      <c r="I72" s="175"/>
      <c r="J72" s="176"/>
      <c r="K72" s="172"/>
      <c r="L72" s="175"/>
      <c r="M72" s="176"/>
      <c r="N72" s="172"/>
      <c r="O72" s="175"/>
      <c r="P72" s="176"/>
      <c r="Q72" s="172"/>
      <c r="R72" s="175"/>
      <c r="S72" s="176"/>
      <c r="T72" s="172"/>
      <c r="U72" s="175"/>
      <c r="V72" s="176"/>
      <c r="W72" s="172"/>
      <c r="X72" s="175"/>
      <c r="Y72" s="176"/>
      <c r="Z72" s="172"/>
      <c r="AA72" s="175"/>
      <c r="AB72" s="176"/>
      <c r="AC72" s="172"/>
      <c r="AD72" s="175"/>
      <c r="AE72" s="176"/>
      <c r="AF72" s="172"/>
      <c r="AG72" s="175"/>
      <c r="AH72" s="176"/>
      <c r="AI72" s="172"/>
      <c r="AJ72" s="175"/>
      <c r="AK72" s="176"/>
      <c r="AL72" s="172"/>
      <c r="AM72" s="175"/>
      <c r="AN72" s="176"/>
      <c r="AO72" s="172"/>
      <c r="AP72" s="175"/>
      <c r="AQ72" s="177"/>
    </row>
    <row r="73" spans="1:43" x14ac:dyDescent="0.25">
      <c r="A73" s="129" t="str">
        <f>'HVAC System'!A38</f>
        <v>Exhaust Fan</v>
      </c>
      <c r="B73" s="146">
        <f>'HVAC System'!J38</f>
        <v>0</v>
      </c>
      <c r="C73" s="131">
        <f>'HVAC System'!K38</f>
        <v>0</v>
      </c>
      <c r="D73" s="132">
        <f>'HVAC System'!L38</f>
        <v>0</v>
      </c>
      <c r="E73" s="146">
        <f t="shared" si="4"/>
        <v>0</v>
      </c>
      <c r="F73" s="131">
        <f t="shared" si="5"/>
        <v>0</v>
      </c>
      <c r="G73" s="132">
        <f t="shared" si="6"/>
        <v>0</v>
      </c>
      <c r="H73" s="174"/>
      <c r="I73" s="175"/>
      <c r="J73" s="176"/>
      <c r="K73" s="172"/>
      <c r="L73" s="175"/>
      <c r="M73" s="176"/>
      <c r="N73" s="172"/>
      <c r="O73" s="175"/>
      <c r="P73" s="176"/>
      <c r="Q73" s="172"/>
      <c r="R73" s="175"/>
      <c r="S73" s="176"/>
      <c r="T73" s="172"/>
      <c r="U73" s="175"/>
      <c r="V73" s="176"/>
      <c r="W73" s="172"/>
      <c r="X73" s="175"/>
      <c r="Y73" s="176"/>
      <c r="Z73" s="172"/>
      <c r="AA73" s="175"/>
      <c r="AB73" s="176"/>
      <c r="AC73" s="172"/>
      <c r="AD73" s="175"/>
      <c r="AE73" s="176"/>
      <c r="AF73" s="172"/>
      <c r="AG73" s="175"/>
      <c r="AH73" s="176"/>
      <c r="AI73" s="172"/>
      <c r="AJ73" s="175"/>
      <c r="AK73" s="176"/>
      <c r="AL73" s="172"/>
      <c r="AM73" s="175"/>
      <c r="AN73" s="176"/>
      <c r="AO73" s="172"/>
      <c r="AP73" s="175"/>
      <c r="AQ73" s="177"/>
    </row>
    <row r="74" spans="1:43" ht="15.75" thickBot="1" x14ac:dyDescent="0.3">
      <c r="A74" s="130" t="str">
        <f>'HVAC System'!A44</f>
        <v xml:space="preserve">Misc. </v>
      </c>
      <c r="B74" s="147">
        <f>'HVAC System'!J44</f>
        <v>0</v>
      </c>
      <c r="C74" s="133">
        <f>'HVAC System'!K44</f>
        <v>0</v>
      </c>
      <c r="D74" s="134">
        <f>'HVAC System'!L44</f>
        <v>0</v>
      </c>
      <c r="E74" s="146">
        <f t="shared" ref="E74:E112" si="17">H74+K74+N74+Q74+T74+W74+Z74+AC74+AF74+AI74+AL74+AO74</f>
        <v>0</v>
      </c>
      <c r="F74" s="131">
        <f t="shared" ref="F74:F112" si="18">I74+L74+O74+R74+U74+X74+AA74+AD74+AG74+AJ74+AM74+AP74</f>
        <v>0</v>
      </c>
      <c r="G74" s="132">
        <f t="shared" ref="G74:G112" si="19">J74+M74+P74+S74+V74+Y74+AB74+AE74+AH74+AK74+AN74+AQ74</f>
        <v>0</v>
      </c>
      <c r="H74" s="174"/>
      <c r="I74" s="175"/>
      <c r="J74" s="176"/>
      <c r="K74" s="172"/>
      <c r="L74" s="175"/>
      <c r="M74" s="176"/>
      <c r="N74" s="172"/>
      <c r="O74" s="175"/>
      <c r="P74" s="176"/>
      <c r="Q74" s="172"/>
      <c r="R74" s="175"/>
      <c r="S74" s="176"/>
      <c r="T74" s="172"/>
      <c r="U74" s="175"/>
      <c r="V74" s="176"/>
      <c r="W74" s="172"/>
      <c r="X74" s="175"/>
      <c r="Y74" s="176"/>
      <c r="Z74" s="172"/>
      <c r="AA74" s="175"/>
      <c r="AB74" s="176"/>
      <c r="AC74" s="172"/>
      <c r="AD74" s="175"/>
      <c r="AE74" s="176"/>
      <c r="AF74" s="172"/>
      <c r="AG74" s="175"/>
      <c r="AH74" s="176"/>
      <c r="AI74" s="172"/>
      <c r="AJ74" s="175"/>
      <c r="AK74" s="176"/>
      <c r="AL74" s="172"/>
      <c r="AM74" s="175"/>
      <c r="AN74" s="176"/>
      <c r="AO74" s="172"/>
      <c r="AP74" s="175"/>
      <c r="AQ74" s="177"/>
    </row>
    <row r="75" spans="1:43" ht="15.75" thickBot="1" x14ac:dyDescent="0.3">
      <c r="A75" s="128" t="str">
        <f>'Environmental Monitoring'!A4</f>
        <v>Environmental Monitoring:</v>
      </c>
      <c r="B75" s="141">
        <f t="shared" ref="B75:G75" si="20">SUM(B76:B78)</f>
        <v>0</v>
      </c>
      <c r="C75" s="141">
        <f t="shared" si="20"/>
        <v>0</v>
      </c>
      <c r="D75" s="142">
        <f t="shared" si="20"/>
        <v>0</v>
      </c>
      <c r="E75" s="189">
        <f t="shared" si="20"/>
        <v>0</v>
      </c>
      <c r="F75" s="189">
        <f t="shared" si="20"/>
        <v>0</v>
      </c>
      <c r="G75" s="190">
        <f t="shared" si="20"/>
        <v>0</v>
      </c>
      <c r="H75" s="178"/>
      <c r="I75" s="179"/>
      <c r="J75" s="180"/>
      <c r="K75" s="181"/>
      <c r="L75" s="179"/>
      <c r="M75" s="180"/>
      <c r="N75" s="181"/>
      <c r="O75" s="179"/>
      <c r="P75" s="180"/>
      <c r="Q75" s="181"/>
      <c r="R75" s="179"/>
      <c r="S75" s="180"/>
      <c r="T75" s="181"/>
      <c r="U75" s="179"/>
      <c r="V75" s="180"/>
      <c r="W75" s="181"/>
      <c r="X75" s="179"/>
      <c r="Y75" s="180"/>
      <c r="Z75" s="181"/>
      <c r="AA75" s="179"/>
      <c r="AB75" s="180"/>
      <c r="AC75" s="181"/>
      <c r="AD75" s="179"/>
      <c r="AE75" s="180"/>
      <c r="AF75" s="181"/>
      <c r="AG75" s="179"/>
      <c r="AH75" s="180"/>
      <c r="AI75" s="181"/>
      <c r="AJ75" s="179"/>
      <c r="AK75" s="180"/>
      <c r="AL75" s="181"/>
      <c r="AM75" s="179"/>
      <c r="AN75" s="180"/>
      <c r="AO75" s="181"/>
      <c r="AP75" s="179"/>
      <c r="AQ75" s="182"/>
    </row>
    <row r="76" spans="1:43" x14ac:dyDescent="0.25">
      <c r="A76" s="129" t="str">
        <f>'Environmental Monitoring'!A7</f>
        <v>Monitoring System</v>
      </c>
      <c r="B76" s="131">
        <f>'Environmental Monitoring'!J7</f>
        <v>0</v>
      </c>
      <c r="C76" s="131">
        <f>'Environmental Monitoring'!K7</f>
        <v>0</v>
      </c>
      <c r="D76" s="132">
        <f>'Environmental Monitoring'!L7</f>
        <v>0</v>
      </c>
      <c r="E76" s="146">
        <f t="shared" si="17"/>
        <v>0</v>
      </c>
      <c r="F76" s="131">
        <f t="shared" si="18"/>
        <v>0</v>
      </c>
      <c r="G76" s="132">
        <f t="shared" si="19"/>
        <v>0</v>
      </c>
      <c r="H76" s="174"/>
      <c r="I76" s="175"/>
      <c r="J76" s="176"/>
      <c r="K76" s="172"/>
      <c r="L76" s="175"/>
      <c r="M76" s="176"/>
      <c r="N76" s="172"/>
      <c r="O76" s="175"/>
      <c r="P76" s="176"/>
      <c r="Q76" s="172"/>
      <c r="R76" s="175"/>
      <c r="S76" s="176"/>
      <c r="T76" s="172"/>
      <c r="U76" s="175"/>
      <c r="V76" s="176"/>
      <c r="W76" s="172"/>
      <c r="X76" s="175"/>
      <c r="Y76" s="176"/>
      <c r="Z76" s="172"/>
      <c r="AA76" s="175"/>
      <c r="AB76" s="176"/>
      <c r="AC76" s="172"/>
      <c r="AD76" s="175"/>
      <c r="AE76" s="176"/>
      <c r="AF76" s="172"/>
      <c r="AG76" s="175"/>
      <c r="AH76" s="176"/>
      <c r="AI76" s="172"/>
      <c r="AJ76" s="175"/>
      <c r="AK76" s="176"/>
      <c r="AL76" s="172"/>
      <c r="AM76" s="175"/>
      <c r="AN76" s="176"/>
      <c r="AO76" s="172"/>
      <c r="AP76" s="175"/>
      <c r="AQ76" s="177"/>
    </row>
    <row r="77" spans="1:43" x14ac:dyDescent="0.25">
      <c r="A77" s="129" t="str">
        <f>'Environmental Monitoring'!A23</f>
        <v>Conduit &amp; Cables</v>
      </c>
      <c r="B77" s="131">
        <f>'Environmental Monitoring'!J23</f>
        <v>0</v>
      </c>
      <c r="C77" s="131">
        <f>'Environmental Monitoring'!K23</f>
        <v>0</v>
      </c>
      <c r="D77" s="132">
        <f>'Environmental Monitoring'!L23</f>
        <v>0</v>
      </c>
      <c r="E77" s="146">
        <f t="shared" si="17"/>
        <v>0</v>
      </c>
      <c r="F77" s="131">
        <f t="shared" si="18"/>
        <v>0</v>
      </c>
      <c r="G77" s="132">
        <f t="shared" si="19"/>
        <v>0</v>
      </c>
      <c r="H77" s="174"/>
      <c r="I77" s="175"/>
      <c r="J77" s="176"/>
      <c r="K77" s="172"/>
      <c r="L77" s="175"/>
      <c r="M77" s="176"/>
      <c r="N77" s="172"/>
      <c r="O77" s="175"/>
      <c r="P77" s="176"/>
      <c r="Q77" s="172"/>
      <c r="R77" s="175"/>
      <c r="S77" s="176"/>
      <c r="T77" s="172"/>
      <c r="U77" s="175"/>
      <c r="V77" s="176"/>
      <c r="W77" s="172"/>
      <c r="X77" s="175"/>
      <c r="Y77" s="176"/>
      <c r="Z77" s="172"/>
      <c r="AA77" s="175"/>
      <c r="AB77" s="176"/>
      <c r="AC77" s="172"/>
      <c r="AD77" s="175"/>
      <c r="AE77" s="176"/>
      <c r="AF77" s="172"/>
      <c r="AG77" s="175"/>
      <c r="AH77" s="176"/>
      <c r="AI77" s="172"/>
      <c r="AJ77" s="175"/>
      <c r="AK77" s="176"/>
      <c r="AL77" s="172"/>
      <c r="AM77" s="175"/>
      <c r="AN77" s="176"/>
      <c r="AO77" s="172"/>
      <c r="AP77" s="175"/>
      <c r="AQ77" s="177"/>
    </row>
    <row r="78" spans="1:43" ht="15.75" thickBot="1" x14ac:dyDescent="0.3">
      <c r="A78" s="130" t="str">
        <f>'Environmental Monitoring'!A25</f>
        <v xml:space="preserve">Misc. </v>
      </c>
      <c r="B78" s="133">
        <f>'Environmental Monitoring'!J25</f>
        <v>0</v>
      </c>
      <c r="C78" s="133">
        <f>'Environmental Monitoring'!K25</f>
        <v>0</v>
      </c>
      <c r="D78" s="134">
        <f>'Environmental Monitoring'!L25</f>
        <v>0</v>
      </c>
      <c r="E78" s="146">
        <f t="shared" si="17"/>
        <v>0</v>
      </c>
      <c r="F78" s="131">
        <f t="shared" si="18"/>
        <v>0</v>
      </c>
      <c r="G78" s="132">
        <f t="shared" si="19"/>
        <v>0</v>
      </c>
      <c r="H78" s="174"/>
      <c r="I78" s="175"/>
      <c r="J78" s="176"/>
      <c r="K78" s="172"/>
      <c r="L78" s="175"/>
      <c r="M78" s="176"/>
      <c r="N78" s="172"/>
      <c r="O78" s="175"/>
      <c r="P78" s="176"/>
      <c r="Q78" s="172"/>
      <c r="R78" s="175"/>
      <c r="S78" s="176"/>
      <c r="T78" s="172"/>
      <c r="U78" s="175"/>
      <c r="V78" s="176"/>
      <c r="W78" s="172"/>
      <c r="X78" s="175"/>
      <c r="Y78" s="176"/>
      <c r="Z78" s="172"/>
      <c r="AA78" s="175"/>
      <c r="AB78" s="176"/>
      <c r="AC78" s="172"/>
      <c r="AD78" s="175"/>
      <c r="AE78" s="176"/>
      <c r="AF78" s="172"/>
      <c r="AG78" s="175"/>
      <c r="AH78" s="176"/>
      <c r="AI78" s="172"/>
      <c r="AJ78" s="175"/>
      <c r="AK78" s="176"/>
      <c r="AL78" s="172"/>
      <c r="AM78" s="175"/>
      <c r="AN78" s="176"/>
      <c r="AO78" s="172"/>
      <c r="AP78" s="175"/>
      <c r="AQ78" s="177"/>
    </row>
    <row r="79" spans="1:43" ht="15.75" thickBot="1" x14ac:dyDescent="0.3">
      <c r="A79" s="128" t="str">
        <f>'Fire Protection'!A4</f>
        <v>Fire Protection:</v>
      </c>
      <c r="B79" s="141">
        <f>SUM(B80:B83)</f>
        <v>0</v>
      </c>
      <c r="C79" s="141">
        <f t="shared" ref="C79:G79" si="21">SUM(C80:C83)</f>
        <v>0</v>
      </c>
      <c r="D79" s="142">
        <f t="shared" si="21"/>
        <v>0</v>
      </c>
      <c r="E79" s="189">
        <f>SUM(E80:E83)</f>
        <v>0</v>
      </c>
      <c r="F79" s="189">
        <f t="shared" si="21"/>
        <v>0</v>
      </c>
      <c r="G79" s="190">
        <f t="shared" si="21"/>
        <v>0</v>
      </c>
      <c r="H79" s="178"/>
      <c r="I79" s="179"/>
      <c r="J79" s="180"/>
      <c r="K79" s="181"/>
      <c r="L79" s="179"/>
      <c r="M79" s="180"/>
      <c r="N79" s="181"/>
      <c r="O79" s="179"/>
      <c r="P79" s="180"/>
      <c r="Q79" s="181"/>
      <c r="R79" s="179"/>
      <c r="S79" s="180"/>
      <c r="T79" s="181"/>
      <c r="U79" s="179"/>
      <c r="V79" s="180"/>
      <c r="W79" s="181"/>
      <c r="X79" s="179"/>
      <c r="Y79" s="180"/>
      <c r="Z79" s="181"/>
      <c r="AA79" s="179"/>
      <c r="AB79" s="180"/>
      <c r="AC79" s="181"/>
      <c r="AD79" s="179"/>
      <c r="AE79" s="180"/>
      <c r="AF79" s="181"/>
      <c r="AG79" s="179"/>
      <c r="AH79" s="180"/>
      <c r="AI79" s="181"/>
      <c r="AJ79" s="179"/>
      <c r="AK79" s="180"/>
      <c r="AL79" s="181"/>
      <c r="AM79" s="179"/>
      <c r="AN79" s="180"/>
      <c r="AO79" s="181"/>
      <c r="AP79" s="179"/>
      <c r="AQ79" s="182"/>
    </row>
    <row r="80" spans="1:43" x14ac:dyDescent="0.25">
      <c r="A80" s="129" t="str">
        <f>'Fire Protection'!A7</f>
        <v>Clean Agent</v>
      </c>
      <c r="B80" s="131">
        <f>'Fire Protection'!J7</f>
        <v>0</v>
      </c>
      <c r="C80" s="131">
        <f>'Fire Protection'!K7</f>
        <v>0</v>
      </c>
      <c r="D80" s="132">
        <f>'Fire Protection'!L7</f>
        <v>0</v>
      </c>
      <c r="E80" s="146">
        <f t="shared" si="17"/>
        <v>0</v>
      </c>
      <c r="F80" s="131">
        <f t="shared" si="18"/>
        <v>0</v>
      </c>
      <c r="G80" s="132">
        <f t="shared" si="19"/>
        <v>0</v>
      </c>
      <c r="H80" s="174"/>
      <c r="I80" s="175"/>
      <c r="J80" s="176"/>
      <c r="K80" s="172"/>
      <c r="L80" s="175"/>
      <c r="M80" s="176"/>
      <c r="N80" s="172"/>
      <c r="O80" s="175"/>
      <c r="P80" s="176"/>
      <c r="Q80" s="172"/>
      <c r="R80" s="175"/>
      <c r="S80" s="176"/>
      <c r="T80" s="172"/>
      <c r="U80" s="175"/>
      <c r="V80" s="176"/>
      <c r="W80" s="172"/>
      <c r="X80" s="175"/>
      <c r="Y80" s="176"/>
      <c r="Z80" s="172"/>
      <c r="AA80" s="175"/>
      <c r="AB80" s="176"/>
      <c r="AC80" s="172"/>
      <c r="AD80" s="175"/>
      <c r="AE80" s="176"/>
      <c r="AF80" s="172"/>
      <c r="AG80" s="175"/>
      <c r="AH80" s="176"/>
      <c r="AI80" s="172"/>
      <c r="AJ80" s="175"/>
      <c r="AK80" s="176"/>
      <c r="AL80" s="172"/>
      <c r="AM80" s="175"/>
      <c r="AN80" s="176"/>
      <c r="AO80" s="172"/>
      <c r="AP80" s="175"/>
      <c r="AQ80" s="177"/>
    </row>
    <row r="81" spans="1:43" x14ac:dyDescent="0.25">
      <c r="A81" s="129" t="str">
        <f>'Fire Protection'!A13</f>
        <v>Sprinkler</v>
      </c>
      <c r="B81" s="131">
        <f>'Fire Protection'!J13</f>
        <v>0</v>
      </c>
      <c r="C81" s="131">
        <f>'Fire Protection'!K13</f>
        <v>0</v>
      </c>
      <c r="D81" s="132">
        <f>'Fire Protection'!L13</f>
        <v>0</v>
      </c>
      <c r="E81" s="146">
        <f t="shared" si="17"/>
        <v>0</v>
      </c>
      <c r="F81" s="131">
        <f t="shared" si="18"/>
        <v>0</v>
      </c>
      <c r="G81" s="132">
        <f t="shared" si="19"/>
        <v>0</v>
      </c>
      <c r="H81" s="174"/>
      <c r="I81" s="175"/>
      <c r="J81" s="176"/>
      <c r="K81" s="172"/>
      <c r="L81" s="175"/>
      <c r="M81" s="176"/>
      <c r="N81" s="172"/>
      <c r="O81" s="175"/>
      <c r="P81" s="176"/>
      <c r="Q81" s="172"/>
      <c r="R81" s="175"/>
      <c r="S81" s="176"/>
      <c r="T81" s="172"/>
      <c r="U81" s="175"/>
      <c r="V81" s="176"/>
      <c r="W81" s="172"/>
      <c r="X81" s="175"/>
      <c r="Y81" s="176"/>
      <c r="Z81" s="172"/>
      <c r="AA81" s="175"/>
      <c r="AB81" s="176"/>
      <c r="AC81" s="172"/>
      <c r="AD81" s="175"/>
      <c r="AE81" s="176"/>
      <c r="AF81" s="172"/>
      <c r="AG81" s="175"/>
      <c r="AH81" s="176"/>
      <c r="AI81" s="172"/>
      <c r="AJ81" s="175"/>
      <c r="AK81" s="176"/>
      <c r="AL81" s="172"/>
      <c r="AM81" s="175"/>
      <c r="AN81" s="176"/>
      <c r="AO81" s="172"/>
      <c r="AP81" s="175"/>
      <c r="AQ81" s="177"/>
    </row>
    <row r="82" spans="1:43" x14ac:dyDescent="0.25">
      <c r="A82" s="129" t="str">
        <f>'Fire Protection'!A17</f>
        <v>Detection &amp; Evacuation</v>
      </c>
      <c r="B82" s="131">
        <f>'Fire Protection'!J17</f>
        <v>0</v>
      </c>
      <c r="C82" s="131">
        <f>'Fire Protection'!K17</f>
        <v>0</v>
      </c>
      <c r="D82" s="132">
        <f>'Fire Protection'!L17</f>
        <v>0</v>
      </c>
      <c r="E82" s="146">
        <f t="shared" si="17"/>
        <v>0</v>
      </c>
      <c r="F82" s="131">
        <f t="shared" si="18"/>
        <v>0</v>
      </c>
      <c r="G82" s="132">
        <f t="shared" si="19"/>
        <v>0</v>
      </c>
      <c r="H82" s="174"/>
      <c r="I82" s="175"/>
      <c r="J82" s="176"/>
      <c r="K82" s="172"/>
      <c r="L82" s="175"/>
      <c r="M82" s="176"/>
      <c r="N82" s="172"/>
      <c r="O82" s="175"/>
      <c r="P82" s="176"/>
      <c r="Q82" s="172"/>
      <c r="R82" s="175"/>
      <c r="S82" s="176"/>
      <c r="T82" s="172"/>
      <c r="U82" s="175"/>
      <c r="V82" s="176"/>
      <c r="W82" s="172"/>
      <c r="X82" s="175"/>
      <c r="Y82" s="176"/>
      <c r="Z82" s="172"/>
      <c r="AA82" s="175"/>
      <c r="AB82" s="176"/>
      <c r="AC82" s="172"/>
      <c r="AD82" s="175"/>
      <c r="AE82" s="176"/>
      <c r="AF82" s="172"/>
      <c r="AG82" s="175"/>
      <c r="AH82" s="176"/>
      <c r="AI82" s="172"/>
      <c r="AJ82" s="175"/>
      <c r="AK82" s="176"/>
      <c r="AL82" s="172"/>
      <c r="AM82" s="175"/>
      <c r="AN82" s="176"/>
      <c r="AO82" s="172"/>
      <c r="AP82" s="175"/>
      <c r="AQ82" s="177"/>
    </row>
    <row r="83" spans="1:43" ht="15.75" thickBot="1" x14ac:dyDescent="0.3">
      <c r="A83" s="130" t="str">
        <f>'Fire Protection'!A24</f>
        <v xml:space="preserve">Misc. </v>
      </c>
      <c r="B83" s="133">
        <f>'Fire Protection'!J24</f>
        <v>0</v>
      </c>
      <c r="C83" s="133">
        <f>'Fire Protection'!K24</f>
        <v>0</v>
      </c>
      <c r="D83" s="134">
        <f>'Fire Protection'!L24</f>
        <v>0</v>
      </c>
      <c r="E83" s="146">
        <f t="shared" si="17"/>
        <v>0</v>
      </c>
      <c r="F83" s="131">
        <f t="shared" si="18"/>
        <v>0</v>
      </c>
      <c r="G83" s="132">
        <f t="shared" si="19"/>
        <v>0</v>
      </c>
      <c r="H83" s="174"/>
      <c r="I83" s="175"/>
      <c r="J83" s="176"/>
      <c r="K83" s="172"/>
      <c r="L83" s="175"/>
      <c r="M83" s="176"/>
      <c r="N83" s="172"/>
      <c r="O83" s="175"/>
      <c r="P83" s="176"/>
      <c r="Q83" s="172"/>
      <c r="R83" s="175"/>
      <c r="S83" s="176"/>
      <c r="T83" s="172"/>
      <c r="U83" s="175"/>
      <c r="V83" s="176"/>
      <c r="W83" s="172"/>
      <c r="X83" s="175"/>
      <c r="Y83" s="176"/>
      <c r="Z83" s="172"/>
      <c r="AA83" s="175"/>
      <c r="AB83" s="176"/>
      <c r="AC83" s="172"/>
      <c r="AD83" s="175"/>
      <c r="AE83" s="176"/>
      <c r="AF83" s="172"/>
      <c r="AG83" s="175"/>
      <c r="AH83" s="176"/>
      <c r="AI83" s="172"/>
      <c r="AJ83" s="175"/>
      <c r="AK83" s="176"/>
      <c r="AL83" s="172"/>
      <c r="AM83" s="175"/>
      <c r="AN83" s="176"/>
      <c r="AO83" s="172"/>
      <c r="AP83" s="175"/>
      <c r="AQ83" s="177"/>
    </row>
    <row r="84" spans="1:43" ht="15.75" thickBot="1" x14ac:dyDescent="0.3">
      <c r="A84" s="128" t="str">
        <f>Architectural!A4</f>
        <v>Architectural:</v>
      </c>
      <c r="B84" s="141">
        <f t="shared" ref="B84:G84" si="22">SUM(B85:B101)</f>
        <v>0</v>
      </c>
      <c r="C84" s="141">
        <f t="shared" si="22"/>
        <v>0</v>
      </c>
      <c r="D84" s="142">
        <f t="shared" si="22"/>
        <v>0</v>
      </c>
      <c r="E84" s="189">
        <f t="shared" si="22"/>
        <v>0</v>
      </c>
      <c r="F84" s="189">
        <f t="shared" si="22"/>
        <v>0</v>
      </c>
      <c r="G84" s="190">
        <f t="shared" si="22"/>
        <v>0</v>
      </c>
      <c r="H84" s="178"/>
      <c r="I84" s="179"/>
      <c r="J84" s="180"/>
      <c r="K84" s="181"/>
      <c r="L84" s="179"/>
      <c r="M84" s="180"/>
      <c r="N84" s="181"/>
      <c r="O84" s="179"/>
      <c r="P84" s="180"/>
      <c r="Q84" s="181"/>
      <c r="R84" s="179"/>
      <c r="S84" s="180"/>
      <c r="T84" s="181"/>
      <c r="U84" s="179"/>
      <c r="V84" s="180"/>
      <c r="W84" s="181"/>
      <c r="X84" s="179"/>
      <c r="Y84" s="180"/>
      <c r="Z84" s="181"/>
      <c r="AA84" s="179"/>
      <c r="AB84" s="180"/>
      <c r="AC84" s="181"/>
      <c r="AD84" s="179"/>
      <c r="AE84" s="180"/>
      <c r="AF84" s="181"/>
      <c r="AG84" s="179"/>
      <c r="AH84" s="180"/>
      <c r="AI84" s="181"/>
      <c r="AJ84" s="179"/>
      <c r="AK84" s="180"/>
      <c r="AL84" s="181"/>
      <c r="AM84" s="179"/>
      <c r="AN84" s="180"/>
      <c r="AO84" s="181"/>
      <c r="AP84" s="179"/>
      <c r="AQ84" s="182"/>
    </row>
    <row r="85" spans="1:43" x14ac:dyDescent="0.25">
      <c r="A85" s="129" t="str">
        <f>Architectural!A7</f>
        <v>Excavation, Trench &amp; Backfill</v>
      </c>
      <c r="B85" s="131">
        <f>Architectural!J7</f>
        <v>0</v>
      </c>
      <c r="C85" s="131">
        <f>Architectural!K7</f>
        <v>0</v>
      </c>
      <c r="D85" s="132">
        <f>Architectural!L7</f>
        <v>0</v>
      </c>
      <c r="E85" s="146">
        <f t="shared" si="17"/>
        <v>0</v>
      </c>
      <c r="F85" s="131">
        <f t="shared" si="18"/>
        <v>0</v>
      </c>
      <c r="G85" s="132">
        <f t="shared" si="19"/>
        <v>0</v>
      </c>
      <c r="H85" s="174"/>
      <c r="I85" s="175"/>
      <c r="J85" s="176"/>
      <c r="K85" s="172"/>
      <c r="L85" s="175"/>
      <c r="M85" s="176"/>
      <c r="N85" s="172"/>
      <c r="O85" s="175"/>
      <c r="P85" s="176"/>
      <c r="Q85" s="172"/>
      <c r="R85" s="175"/>
      <c r="S85" s="176"/>
      <c r="T85" s="172"/>
      <c r="U85" s="175"/>
      <c r="V85" s="176"/>
      <c r="W85" s="172"/>
      <c r="X85" s="175"/>
      <c r="Y85" s="176"/>
      <c r="Z85" s="172"/>
      <c r="AA85" s="175"/>
      <c r="AB85" s="176"/>
      <c r="AC85" s="172"/>
      <c r="AD85" s="175"/>
      <c r="AE85" s="176"/>
      <c r="AF85" s="172"/>
      <c r="AG85" s="175"/>
      <c r="AH85" s="176"/>
      <c r="AI85" s="172"/>
      <c r="AJ85" s="175"/>
      <c r="AK85" s="176"/>
      <c r="AL85" s="172"/>
      <c r="AM85" s="175"/>
      <c r="AN85" s="176"/>
      <c r="AO85" s="172"/>
      <c r="AP85" s="175"/>
      <c r="AQ85" s="177"/>
    </row>
    <row r="86" spans="1:43" x14ac:dyDescent="0.25">
      <c r="A86" s="129" t="str">
        <f>Architectural!A8</f>
        <v>Concrete Work</v>
      </c>
      <c r="B86" s="131">
        <f>Architectural!J8</f>
        <v>0</v>
      </c>
      <c r="C86" s="131">
        <f>Architectural!K8</f>
        <v>0</v>
      </c>
      <c r="D86" s="132">
        <f>Architectural!L8</f>
        <v>0</v>
      </c>
      <c r="E86" s="146">
        <f t="shared" si="17"/>
        <v>0</v>
      </c>
      <c r="F86" s="131">
        <f t="shared" si="18"/>
        <v>0</v>
      </c>
      <c r="G86" s="132">
        <f t="shared" si="19"/>
        <v>0</v>
      </c>
      <c r="H86" s="174"/>
      <c r="I86" s="175"/>
      <c r="J86" s="176"/>
      <c r="K86" s="172"/>
      <c r="L86" s="175"/>
      <c r="M86" s="176"/>
      <c r="N86" s="172"/>
      <c r="O86" s="175"/>
      <c r="P86" s="176"/>
      <c r="Q86" s="172"/>
      <c r="R86" s="175"/>
      <c r="S86" s="176"/>
      <c r="T86" s="172"/>
      <c r="U86" s="175"/>
      <c r="V86" s="176"/>
      <c r="W86" s="172"/>
      <c r="X86" s="175"/>
      <c r="Y86" s="176"/>
      <c r="Z86" s="172"/>
      <c r="AA86" s="175"/>
      <c r="AB86" s="176"/>
      <c r="AC86" s="172"/>
      <c r="AD86" s="175"/>
      <c r="AE86" s="176"/>
      <c r="AF86" s="172"/>
      <c r="AG86" s="175"/>
      <c r="AH86" s="176"/>
      <c r="AI86" s="172"/>
      <c r="AJ86" s="175"/>
      <c r="AK86" s="176"/>
      <c r="AL86" s="172"/>
      <c r="AM86" s="175"/>
      <c r="AN86" s="176"/>
      <c r="AO86" s="172"/>
      <c r="AP86" s="175"/>
      <c r="AQ86" s="177"/>
    </row>
    <row r="87" spans="1:43" x14ac:dyDescent="0.25">
      <c r="A87" s="129" t="str">
        <f>Architectural!A9</f>
        <v>Masonry</v>
      </c>
      <c r="B87" s="131">
        <f>Architectural!J9</f>
        <v>0</v>
      </c>
      <c r="C87" s="131">
        <f>Architectural!K9</f>
        <v>0</v>
      </c>
      <c r="D87" s="132">
        <f>Architectural!L9</f>
        <v>0</v>
      </c>
      <c r="E87" s="146">
        <f t="shared" si="17"/>
        <v>0</v>
      </c>
      <c r="F87" s="131">
        <f t="shared" si="18"/>
        <v>0</v>
      </c>
      <c r="G87" s="132">
        <f t="shared" si="19"/>
        <v>0</v>
      </c>
      <c r="H87" s="174"/>
      <c r="I87" s="175"/>
      <c r="J87" s="176"/>
      <c r="K87" s="172"/>
      <c r="L87" s="175"/>
      <c r="M87" s="176"/>
      <c r="N87" s="172"/>
      <c r="O87" s="175"/>
      <c r="P87" s="176"/>
      <c r="Q87" s="172"/>
      <c r="R87" s="175"/>
      <c r="S87" s="176"/>
      <c r="T87" s="172"/>
      <c r="U87" s="175"/>
      <c r="V87" s="176"/>
      <c r="W87" s="172"/>
      <c r="X87" s="175"/>
      <c r="Y87" s="176"/>
      <c r="Z87" s="172"/>
      <c r="AA87" s="175"/>
      <c r="AB87" s="176"/>
      <c r="AC87" s="172"/>
      <c r="AD87" s="175"/>
      <c r="AE87" s="176"/>
      <c r="AF87" s="172"/>
      <c r="AG87" s="175"/>
      <c r="AH87" s="176"/>
      <c r="AI87" s="172"/>
      <c r="AJ87" s="175"/>
      <c r="AK87" s="176"/>
      <c r="AL87" s="172"/>
      <c r="AM87" s="175"/>
      <c r="AN87" s="176"/>
      <c r="AO87" s="172"/>
      <c r="AP87" s="175"/>
      <c r="AQ87" s="177"/>
    </row>
    <row r="88" spans="1:43" x14ac:dyDescent="0.25">
      <c r="A88" s="129" t="str">
        <f>Architectural!A10</f>
        <v>Structural Steel</v>
      </c>
      <c r="B88" s="131">
        <f>Architectural!J10</f>
        <v>0</v>
      </c>
      <c r="C88" s="131">
        <f>Architectural!K10</f>
        <v>0</v>
      </c>
      <c r="D88" s="132">
        <f>Architectural!L10</f>
        <v>0</v>
      </c>
      <c r="E88" s="146">
        <f t="shared" si="17"/>
        <v>0</v>
      </c>
      <c r="F88" s="131">
        <f t="shared" si="18"/>
        <v>0</v>
      </c>
      <c r="G88" s="132">
        <f t="shared" si="19"/>
        <v>0</v>
      </c>
      <c r="H88" s="174"/>
      <c r="I88" s="175"/>
      <c r="J88" s="176"/>
      <c r="K88" s="172"/>
      <c r="L88" s="175"/>
      <c r="M88" s="176"/>
      <c r="N88" s="172"/>
      <c r="O88" s="175"/>
      <c r="P88" s="176"/>
      <c r="Q88" s="172"/>
      <c r="R88" s="175"/>
      <c r="S88" s="176"/>
      <c r="T88" s="172"/>
      <c r="U88" s="175"/>
      <c r="V88" s="176"/>
      <c r="W88" s="172"/>
      <c r="X88" s="175"/>
      <c r="Y88" s="176"/>
      <c r="Z88" s="172"/>
      <c r="AA88" s="175"/>
      <c r="AB88" s="176"/>
      <c r="AC88" s="172"/>
      <c r="AD88" s="175"/>
      <c r="AE88" s="176"/>
      <c r="AF88" s="172"/>
      <c r="AG88" s="175"/>
      <c r="AH88" s="176"/>
      <c r="AI88" s="172"/>
      <c r="AJ88" s="175"/>
      <c r="AK88" s="176"/>
      <c r="AL88" s="172"/>
      <c r="AM88" s="175"/>
      <c r="AN88" s="176"/>
      <c r="AO88" s="172"/>
      <c r="AP88" s="175"/>
      <c r="AQ88" s="177"/>
    </row>
    <row r="89" spans="1:43" x14ac:dyDescent="0.25">
      <c r="A89" s="129" t="str">
        <f>Architectural!A11</f>
        <v>Light Gauge Metal Framing</v>
      </c>
      <c r="B89" s="131">
        <f>Architectural!J11</f>
        <v>0</v>
      </c>
      <c r="C89" s="131">
        <f>Architectural!K11</f>
        <v>0</v>
      </c>
      <c r="D89" s="132">
        <f>Architectural!L11</f>
        <v>0</v>
      </c>
      <c r="E89" s="146">
        <f t="shared" si="17"/>
        <v>0</v>
      </c>
      <c r="F89" s="131">
        <f t="shared" si="18"/>
        <v>0</v>
      </c>
      <c r="G89" s="132">
        <f t="shared" si="19"/>
        <v>0</v>
      </c>
      <c r="H89" s="174"/>
      <c r="I89" s="175"/>
      <c r="J89" s="176"/>
      <c r="K89" s="172"/>
      <c r="L89" s="175"/>
      <c r="M89" s="176"/>
      <c r="N89" s="172"/>
      <c r="O89" s="175"/>
      <c r="P89" s="176"/>
      <c r="Q89" s="172"/>
      <c r="R89" s="175"/>
      <c r="S89" s="176"/>
      <c r="T89" s="172"/>
      <c r="U89" s="175"/>
      <c r="V89" s="176"/>
      <c r="W89" s="172"/>
      <c r="X89" s="175"/>
      <c r="Y89" s="176"/>
      <c r="Z89" s="172"/>
      <c r="AA89" s="175"/>
      <c r="AB89" s="176"/>
      <c r="AC89" s="172"/>
      <c r="AD89" s="175"/>
      <c r="AE89" s="176"/>
      <c r="AF89" s="172"/>
      <c r="AG89" s="175"/>
      <c r="AH89" s="176"/>
      <c r="AI89" s="172"/>
      <c r="AJ89" s="175"/>
      <c r="AK89" s="176"/>
      <c r="AL89" s="172"/>
      <c r="AM89" s="175"/>
      <c r="AN89" s="176"/>
      <c r="AO89" s="172"/>
      <c r="AP89" s="175"/>
      <c r="AQ89" s="177"/>
    </row>
    <row r="90" spans="1:43" x14ac:dyDescent="0.25">
      <c r="A90" s="129" t="str">
        <f>Architectural!A12</f>
        <v>Drywall</v>
      </c>
      <c r="B90" s="131">
        <f>Architectural!J12</f>
        <v>0</v>
      </c>
      <c r="C90" s="131">
        <f>Architectural!K12</f>
        <v>0</v>
      </c>
      <c r="D90" s="132">
        <f>Architectural!L12</f>
        <v>0</v>
      </c>
      <c r="E90" s="146">
        <f t="shared" si="17"/>
        <v>0</v>
      </c>
      <c r="F90" s="131">
        <f t="shared" si="18"/>
        <v>0</v>
      </c>
      <c r="G90" s="132">
        <f t="shared" si="19"/>
        <v>0</v>
      </c>
      <c r="H90" s="174"/>
      <c r="I90" s="175"/>
      <c r="J90" s="176"/>
      <c r="K90" s="172"/>
      <c r="L90" s="175"/>
      <c r="M90" s="176"/>
      <c r="N90" s="172"/>
      <c r="O90" s="175"/>
      <c r="P90" s="176"/>
      <c r="Q90" s="172"/>
      <c r="R90" s="175"/>
      <c r="S90" s="176"/>
      <c r="T90" s="172"/>
      <c r="U90" s="175"/>
      <c r="V90" s="176"/>
      <c r="W90" s="172"/>
      <c r="X90" s="175"/>
      <c r="Y90" s="176"/>
      <c r="Z90" s="172"/>
      <c r="AA90" s="175"/>
      <c r="AB90" s="176"/>
      <c r="AC90" s="172"/>
      <c r="AD90" s="175"/>
      <c r="AE90" s="176"/>
      <c r="AF90" s="172"/>
      <c r="AG90" s="175"/>
      <c r="AH90" s="176"/>
      <c r="AI90" s="172"/>
      <c r="AJ90" s="175"/>
      <c r="AK90" s="176"/>
      <c r="AL90" s="172"/>
      <c r="AM90" s="175"/>
      <c r="AN90" s="176"/>
      <c r="AO90" s="172"/>
      <c r="AP90" s="175"/>
      <c r="AQ90" s="177"/>
    </row>
    <row r="91" spans="1:43" x14ac:dyDescent="0.25">
      <c r="A91" s="129" t="str">
        <f>Architectural!A13</f>
        <v>Painting</v>
      </c>
      <c r="B91" s="131">
        <f>Architectural!J13</f>
        <v>0</v>
      </c>
      <c r="C91" s="131">
        <f>Architectural!K13</f>
        <v>0</v>
      </c>
      <c r="D91" s="132">
        <f>Architectural!L13</f>
        <v>0</v>
      </c>
      <c r="E91" s="146">
        <f t="shared" si="17"/>
        <v>0</v>
      </c>
      <c r="F91" s="131">
        <f t="shared" si="18"/>
        <v>0</v>
      </c>
      <c r="G91" s="132">
        <f t="shared" si="19"/>
        <v>0</v>
      </c>
      <c r="H91" s="174"/>
      <c r="I91" s="175"/>
      <c r="J91" s="176"/>
      <c r="K91" s="172"/>
      <c r="L91" s="175"/>
      <c r="M91" s="176"/>
      <c r="N91" s="172"/>
      <c r="O91" s="175"/>
      <c r="P91" s="176"/>
      <c r="Q91" s="172"/>
      <c r="R91" s="175"/>
      <c r="S91" s="176"/>
      <c r="T91" s="172"/>
      <c r="U91" s="175"/>
      <c r="V91" s="176"/>
      <c r="W91" s="172"/>
      <c r="X91" s="175"/>
      <c r="Y91" s="176"/>
      <c r="Z91" s="172"/>
      <c r="AA91" s="175"/>
      <c r="AB91" s="176"/>
      <c r="AC91" s="172"/>
      <c r="AD91" s="175"/>
      <c r="AE91" s="176"/>
      <c r="AF91" s="172"/>
      <c r="AG91" s="175"/>
      <c r="AH91" s="176"/>
      <c r="AI91" s="172"/>
      <c r="AJ91" s="175"/>
      <c r="AK91" s="176"/>
      <c r="AL91" s="172"/>
      <c r="AM91" s="175"/>
      <c r="AN91" s="176"/>
      <c r="AO91" s="172"/>
      <c r="AP91" s="175"/>
      <c r="AQ91" s="177"/>
    </row>
    <row r="92" spans="1:43" x14ac:dyDescent="0.25">
      <c r="A92" s="129" t="str">
        <f>Architectural!A14</f>
        <v>VCT Flooring</v>
      </c>
      <c r="B92" s="131">
        <f>Architectural!J14</f>
        <v>0</v>
      </c>
      <c r="C92" s="131">
        <f>Architectural!K14</f>
        <v>0</v>
      </c>
      <c r="D92" s="132">
        <f>Architectural!L14</f>
        <v>0</v>
      </c>
      <c r="E92" s="146">
        <f t="shared" si="17"/>
        <v>0</v>
      </c>
      <c r="F92" s="131">
        <f t="shared" si="18"/>
        <v>0</v>
      </c>
      <c r="G92" s="132">
        <f t="shared" si="19"/>
        <v>0</v>
      </c>
      <c r="H92" s="174"/>
      <c r="I92" s="175"/>
      <c r="J92" s="176"/>
      <c r="K92" s="172"/>
      <c r="L92" s="175"/>
      <c r="M92" s="176"/>
      <c r="N92" s="172"/>
      <c r="O92" s="175"/>
      <c r="P92" s="176"/>
      <c r="Q92" s="172"/>
      <c r="R92" s="175"/>
      <c r="S92" s="176"/>
      <c r="T92" s="172"/>
      <c r="U92" s="175"/>
      <c r="V92" s="176"/>
      <c r="W92" s="172"/>
      <c r="X92" s="175"/>
      <c r="Y92" s="176"/>
      <c r="Z92" s="172"/>
      <c r="AA92" s="175"/>
      <c r="AB92" s="176"/>
      <c r="AC92" s="172"/>
      <c r="AD92" s="175"/>
      <c r="AE92" s="176"/>
      <c r="AF92" s="172"/>
      <c r="AG92" s="175"/>
      <c r="AH92" s="176"/>
      <c r="AI92" s="172"/>
      <c r="AJ92" s="175"/>
      <c r="AK92" s="176"/>
      <c r="AL92" s="172"/>
      <c r="AM92" s="175"/>
      <c r="AN92" s="176"/>
      <c r="AO92" s="172"/>
      <c r="AP92" s="175"/>
      <c r="AQ92" s="177"/>
    </row>
    <row r="93" spans="1:43" x14ac:dyDescent="0.25">
      <c r="A93" s="129" t="str">
        <f>Architectural!A15</f>
        <v>Raised Computer Flooring</v>
      </c>
      <c r="B93" s="131">
        <f>Architectural!J15</f>
        <v>0</v>
      </c>
      <c r="C93" s="131">
        <f>Architectural!K15</f>
        <v>0</v>
      </c>
      <c r="D93" s="132">
        <f>Architectural!L15</f>
        <v>0</v>
      </c>
      <c r="E93" s="146">
        <f t="shared" si="17"/>
        <v>0</v>
      </c>
      <c r="F93" s="131">
        <f t="shared" si="18"/>
        <v>0</v>
      </c>
      <c r="G93" s="132">
        <f t="shared" si="19"/>
        <v>0</v>
      </c>
      <c r="H93" s="174"/>
      <c r="I93" s="175"/>
      <c r="J93" s="176"/>
      <c r="K93" s="172"/>
      <c r="L93" s="175"/>
      <c r="M93" s="176"/>
      <c r="N93" s="172"/>
      <c r="O93" s="175"/>
      <c r="P93" s="176"/>
      <c r="Q93" s="172"/>
      <c r="R93" s="175"/>
      <c r="S93" s="176"/>
      <c r="T93" s="172"/>
      <c r="U93" s="175"/>
      <c r="V93" s="176"/>
      <c r="W93" s="172"/>
      <c r="X93" s="175"/>
      <c r="Y93" s="176"/>
      <c r="Z93" s="172"/>
      <c r="AA93" s="175"/>
      <c r="AB93" s="176"/>
      <c r="AC93" s="172"/>
      <c r="AD93" s="175"/>
      <c r="AE93" s="176"/>
      <c r="AF93" s="172"/>
      <c r="AG93" s="175"/>
      <c r="AH93" s="176"/>
      <c r="AI93" s="172"/>
      <c r="AJ93" s="175"/>
      <c r="AK93" s="176"/>
      <c r="AL93" s="172"/>
      <c r="AM93" s="175"/>
      <c r="AN93" s="176"/>
      <c r="AO93" s="172"/>
      <c r="AP93" s="175"/>
      <c r="AQ93" s="177"/>
    </row>
    <row r="94" spans="1:43" x14ac:dyDescent="0.25">
      <c r="A94" s="129" t="str">
        <f>Architectural!A16</f>
        <v>Acoustical Ceiling</v>
      </c>
      <c r="B94" s="131">
        <f>Architectural!J16</f>
        <v>0</v>
      </c>
      <c r="C94" s="131">
        <f>Architectural!K16</f>
        <v>0</v>
      </c>
      <c r="D94" s="132">
        <f>Architectural!L16</f>
        <v>0</v>
      </c>
      <c r="E94" s="146">
        <f t="shared" si="17"/>
        <v>0</v>
      </c>
      <c r="F94" s="131">
        <f t="shared" si="18"/>
        <v>0</v>
      </c>
      <c r="G94" s="132">
        <f t="shared" si="19"/>
        <v>0</v>
      </c>
      <c r="H94" s="174"/>
      <c r="I94" s="175"/>
      <c r="J94" s="176"/>
      <c r="K94" s="172"/>
      <c r="L94" s="175"/>
      <c r="M94" s="176"/>
      <c r="N94" s="172"/>
      <c r="O94" s="175"/>
      <c r="P94" s="176"/>
      <c r="Q94" s="172"/>
      <c r="R94" s="175"/>
      <c r="S94" s="176"/>
      <c r="T94" s="172"/>
      <c r="U94" s="175"/>
      <c r="V94" s="176"/>
      <c r="W94" s="172"/>
      <c r="X94" s="175"/>
      <c r="Y94" s="176"/>
      <c r="Z94" s="172"/>
      <c r="AA94" s="175"/>
      <c r="AB94" s="176"/>
      <c r="AC94" s="172"/>
      <c r="AD94" s="175"/>
      <c r="AE94" s="176"/>
      <c r="AF94" s="172"/>
      <c r="AG94" s="175"/>
      <c r="AH94" s="176"/>
      <c r="AI94" s="172"/>
      <c r="AJ94" s="175"/>
      <c r="AK94" s="176"/>
      <c r="AL94" s="172"/>
      <c r="AM94" s="175"/>
      <c r="AN94" s="176"/>
      <c r="AO94" s="172"/>
      <c r="AP94" s="175"/>
      <c r="AQ94" s="177"/>
    </row>
    <row r="95" spans="1:43" x14ac:dyDescent="0.25">
      <c r="A95" s="129" t="str">
        <f>Architectural!A17</f>
        <v>Precast Concrete Building</v>
      </c>
      <c r="B95" s="131">
        <f>Architectural!J17</f>
        <v>0</v>
      </c>
      <c r="C95" s="131">
        <f>Architectural!K17</f>
        <v>0</v>
      </c>
      <c r="D95" s="132">
        <f>Architectural!L17</f>
        <v>0</v>
      </c>
      <c r="E95" s="146">
        <f t="shared" si="17"/>
        <v>0</v>
      </c>
      <c r="F95" s="131">
        <f t="shared" si="18"/>
        <v>0</v>
      </c>
      <c r="G95" s="132">
        <f t="shared" si="19"/>
        <v>0</v>
      </c>
      <c r="H95" s="174"/>
      <c r="I95" s="175"/>
      <c r="J95" s="176"/>
      <c r="K95" s="172"/>
      <c r="L95" s="175"/>
      <c r="M95" s="176"/>
      <c r="N95" s="172"/>
      <c r="O95" s="175"/>
      <c r="P95" s="176"/>
      <c r="Q95" s="172"/>
      <c r="R95" s="175"/>
      <c r="S95" s="176"/>
      <c r="T95" s="172"/>
      <c r="U95" s="175"/>
      <c r="V95" s="176"/>
      <c r="W95" s="172"/>
      <c r="X95" s="175"/>
      <c r="Y95" s="176"/>
      <c r="Z95" s="172"/>
      <c r="AA95" s="175"/>
      <c r="AB95" s="176"/>
      <c r="AC95" s="172"/>
      <c r="AD95" s="175"/>
      <c r="AE95" s="176"/>
      <c r="AF95" s="172"/>
      <c r="AG95" s="175"/>
      <c r="AH95" s="176"/>
      <c r="AI95" s="172"/>
      <c r="AJ95" s="175"/>
      <c r="AK95" s="176"/>
      <c r="AL95" s="172"/>
      <c r="AM95" s="175"/>
      <c r="AN95" s="176"/>
      <c r="AO95" s="172"/>
      <c r="AP95" s="175"/>
      <c r="AQ95" s="177"/>
    </row>
    <row r="96" spans="1:43" x14ac:dyDescent="0.25">
      <c r="A96" s="129" t="str">
        <f>Architectural!A18</f>
        <v>Windows &amp; Doors</v>
      </c>
      <c r="B96" s="131">
        <f>Architectural!J18</f>
        <v>0</v>
      </c>
      <c r="C96" s="131">
        <f>Architectural!K18</f>
        <v>0</v>
      </c>
      <c r="D96" s="132">
        <f>Architectural!L18</f>
        <v>0</v>
      </c>
      <c r="E96" s="146">
        <f t="shared" si="17"/>
        <v>0</v>
      </c>
      <c r="F96" s="131">
        <f t="shared" si="18"/>
        <v>0</v>
      </c>
      <c r="G96" s="132">
        <f t="shared" si="19"/>
        <v>0</v>
      </c>
      <c r="H96" s="174"/>
      <c r="I96" s="175"/>
      <c r="J96" s="176"/>
      <c r="K96" s="172"/>
      <c r="L96" s="175"/>
      <c r="M96" s="176"/>
      <c r="N96" s="172"/>
      <c r="O96" s="175"/>
      <c r="P96" s="176"/>
      <c r="Q96" s="172"/>
      <c r="R96" s="175"/>
      <c r="S96" s="176"/>
      <c r="T96" s="172"/>
      <c r="U96" s="175"/>
      <c r="V96" s="176"/>
      <c r="W96" s="172"/>
      <c r="X96" s="175"/>
      <c r="Y96" s="176"/>
      <c r="Z96" s="172"/>
      <c r="AA96" s="175"/>
      <c r="AB96" s="176"/>
      <c r="AC96" s="172"/>
      <c r="AD96" s="175"/>
      <c r="AE96" s="176"/>
      <c r="AF96" s="172"/>
      <c r="AG96" s="175"/>
      <c r="AH96" s="176"/>
      <c r="AI96" s="172"/>
      <c r="AJ96" s="175"/>
      <c r="AK96" s="176"/>
      <c r="AL96" s="172"/>
      <c r="AM96" s="175"/>
      <c r="AN96" s="176"/>
      <c r="AO96" s="172"/>
      <c r="AP96" s="175"/>
      <c r="AQ96" s="177"/>
    </row>
    <row r="97" spans="1:43" x14ac:dyDescent="0.25">
      <c r="A97" s="129" t="str">
        <f>Architectural!A19</f>
        <v>Roofing</v>
      </c>
      <c r="B97" s="131">
        <f>Architectural!J19</f>
        <v>0</v>
      </c>
      <c r="C97" s="131">
        <f>Architectural!K19</f>
        <v>0</v>
      </c>
      <c r="D97" s="132">
        <f>Architectural!L19</f>
        <v>0</v>
      </c>
      <c r="E97" s="146">
        <f t="shared" si="17"/>
        <v>0</v>
      </c>
      <c r="F97" s="131">
        <f t="shared" si="18"/>
        <v>0</v>
      </c>
      <c r="G97" s="132">
        <f t="shared" si="19"/>
        <v>0</v>
      </c>
      <c r="H97" s="174"/>
      <c r="I97" s="175"/>
      <c r="J97" s="176"/>
      <c r="K97" s="172"/>
      <c r="L97" s="175"/>
      <c r="M97" s="176"/>
      <c r="N97" s="172"/>
      <c r="O97" s="175"/>
      <c r="P97" s="176"/>
      <c r="Q97" s="172"/>
      <c r="R97" s="175"/>
      <c r="S97" s="176"/>
      <c r="T97" s="172"/>
      <c r="U97" s="175"/>
      <c r="V97" s="176"/>
      <c r="W97" s="172"/>
      <c r="X97" s="175"/>
      <c r="Y97" s="176"/>
      <c r="Z97" s="172"/>
      <c r="AA97" s="175"/>
      <c r="AB97" s="176"/>
      <c r="AC97" s="172"/>
      <c r="AD97" s="175"/>
      <c r="AE97" s="176"/>
      <c r="AF97" s="172"/>
      <c r="AG97" s="175"/>
      <c r="AH97" s="176"/>
      <c r="AI97" s="172"/>
      <c r="AJ97" s="175"/>
      <c r="AK97" s="176"/>
      <c r="AL97" s="172"/>
      <c r="AM97" s="175"/>
      <c r="AN97" s="176"/>
      <c r="AO97" s="172"/>
      <c r="AP97" s="175"/>
      <c r="AQ97" s="177"/>
    </row>
    <row r="98" spans="1:43" x14ac:dyDescent="0.25">
      <c r="A98" s="129" t="str">
        <f>Architectural!A20</f>
        <v>Fiber Vault</v>
      </c>
      <c r="B98" s="131">
        <f>Architectural!J20</f>
        <v>0</v>
      </c>
      <c r="C98" s="131">
        <f>Architectural!K20</f>
        <v>0</v>
      </c>
      <c r="D98" s="132">
        <f>Architectural!L20</f>
        <v>0</v>
      </c>
      <c r="E98" s="146">
        <f t="shared" si="17"/>
        <v>0</v>
      </c>
      <c r="F98" s="131">
        <f t="shared" si="18"/>
        <v>0</v>
      </c>
      <c r="G98" s="132">
        <f t="shared" si="19"/>
        <v>0</v>
      </c>
      <c r="H98" s="174"/>
      <c r="I98" s="175"/>
      <c r="J98" s="176"/>
      <c r="K98" s="172"/>
      <c r="L98" s="175"/>
      <c r="M98" s="176"/>
      <c r="N98" s="172"/>
      <c r="O98" s="175"/>
      <c r="P98" s="176"/>
      <c r="Q98" s="172"/>
      <c r="R98" s="175"/>
      <c r="S98" s="176"/>
      <c r="T98" s="172"/>
      <c r="U98" s="175"/>
      <c r="V98" s="176"/>
      <c r="W98" s="172"/>
      <c r="X98" s="175"/>
      <c r="Y98" s="176"/>
      <c r="Z98" s="172"/>
      <c r="AA98" s="175"/>
      <c r="AB98" s="176"/>
      <c r="AC98" s="172"/>
      <c r="AD98" s="175"/>
      <c r="AE98" s="176"/>
      <c r="AF98" s="172"/>
      <c r="AG98" s="175"/>
      <c r="AH98" s="176"/>
      <c r="AI98" s="172"/>
      <c r="AJ98" s="175"/>
      <c r="AK98" s="176"/>
      <c r="AL98" s="172"/>
      <c r="AM98" s="175"/>
      <c r="AN98" s="176"/>
      <c r="AO98" s="172"/>
      <c r="AP98" s="175"/>
      <c r="AQ98" s="177"/>
    </row>
    <row r="99" spans="1:43" x14ac:dyDescent="0.25">
      <c r="A99" s="129" t="str">
        <f>Architectural!A21</f>
        <v>Paving</v>
      </c>
      <c r="B99" s="131">
        <f>Architectural!J21</f>
        <v>0</v>
      </c>
      <c r="C99" s="131">
        <f>Architectural!K21</f>
        <v>0</v>
      </c>
      <c r="D99" s="132">
        <f>Architectural!L21</f>
        <v>0</v>
      </c>
      <c r="E99" s="146">
        <f t="shared" si="17"/>
        <v>0</v>
      </c>
      <c r="F99" s="131">
        <f t="shared" si="18"/>
        <v>0</v>
      </c>
      <c r="G99" s="132">
        <f t="shared" si="19"/>
        <v>0</v>
      </c>
      <c r="H99" s="174"/>
      <c r="I99" s="175"/>
      <c r="J99" s="176"/>
      <c r="K99" s="172"/>
      <c r="L99" s="175"/>
      <c r="M99" s="176"/>
      <c r="N99" s="172"/>
      <c r="O99" s="175"/>
      <c r="P99" s="176"/>
      <c r="Q99" s="172"/>
      <c r="R99" s="175"/>
      <c r="S99" s="176"/>
      <c r="T99" s="172"/>
      <c r="U99" s="175"/>
      <c r="V99" s="176"/>
      <c r="W99" s="172"/>
      <c r="X99" s="175"/>
      <c r="Y99" s="176"/>
      <c r="Z99" s="172"/>
      <c r="AA99" s="175"/>
      <c r="AB99" s="176"/>
      <c r="AC99" s="172"/>
      <c r="AD99" s="175"/>
      <c r="AE99" s="176"/>
      <c r="AF99" s="172"/>
      <c r="AG99" s="175"/>
      <c r="AH99" s="176"/>
      <c r="AI99" s="172"/>
      <c r="AJ99" s="175"/>
      <c r="AK99" s="176"/>
      <c r="AL99" s="172"/>
      <c r="AM99" s="175"/>
      <c r="AN99" s="176"/>
      <c r="AO99" s="172"/>
      <c r="AP99" s="175"/>
      <c r="AQ99" s="177"/>
    </row>
    <row r="100" spans="1:43" x14ac:dyDescent="0.25">
      <c r="A100" s="129" t="str">
        <f>Architectural!A22</f>
        <v>Fencing</v>
      </c>
      <c r="B100" s="131">
        <f>Architectural!J22</f>
        <v>0</v>
      </c>
      <c r="C100" s="131">
        <f>Architectural!K22</f>
        <v>0</v>
      </c>
      <c r="D100" s="132">
        <f>Architectural!L22</f>
        <v>0</v>
      </c>
      <c r="E100" s="146">
        <f t="shared" si="17"/>
        <v>0</v>
      </c>
      <c r="F100" s="131">
        <f t="shared" si="18"/>
        <v>0</v>
      </c>
      <c r="G100" s="132">
        <f t="shared" si="19"/>
        <v>0</v>
      </c>
      <c r="H100" s="174"/>
      <c r="I100" s="175"/>
      <c r="J100" s="176"/>
      <c r="K100" s="172"/>
      <c r="L100" s="175"/>
      <c r="M100" s="176"/>
      <c r="N100" s="172"/>
      <c r="O100" s="175"/>
      <c r="P100" s="176"/>
      <c r="Q100" s="172"/>
      <c r="R100" s="175"/>
      <c r="S100" s="176"/>
      <c r="T100" s="172"/>
      <c r="U100" s="175"/>
      <c r="V100" s="176"/>
      <c r="W100" s="172"/>
      <c r="X100" s="175"/>
      <c r="Y100" s="176"/>
      <c r="Z100" s="172"/>
      <c r="AA100" s="175"/>
      <c r="AB100" s="176"/>
      <c r="AC100" s="172"/>
      <c r="AD100" s="175"/>
      <c r="AE100" s="176"/>
      <c r="AF100" s="172"/>
      <c r="AG100" s="175"/>
      <c r="AH100" s="176"/>
      <c r="AI100" s="172"/>
      <c r="AJ100" s="175"/>
      <c r="AK100" s="176"/>
      <c r="AL100" s="172"/>
      <c r="AM100" s="175"/>
      <c r="AN100" s="176"/>
      <c r="AO100" s="172"/>
      <c r="AP100" s="175"/>
      <c r="AQ100" s="177"/>
    </row>
    <row r="101" spans="1:43" ht="15.75" thickBot="1" x14ac:dyDescent="0.3">
      <c r="A101" s="130" t="str">
        <f>Architectural!A23</f>
        <v xml:space="preserve">Misc. </v>
      </c>
      <c r="B101" s="133">
        <f>Architectural!J23</f>
        <v>0</v>
      </c>
      <c r="C101" s="133">
        <f>Architectural!K23</f>
        <v>0</v>
      </c>
      <c r="D101" s="134">
        <f>Architectural!L23</f>
        <v>0</v>
      </c>
      <c r="E101" s="146">
        <f t="shared" si="17"/>
        <v>0</v>
      </c>
      <c r="F101" s="131">
        <f t="shared" si="18"/>
        <v>0</v>
      </c>
      <c r="G101" s="132">
        <f t="shared" si="19"/>
        <v>0</v>
      </c>
      <c r="H101" s="174"/>
      <c r="I101" s="175"/>
      <c r="J101" s="176"/>
      <c r="K101" s="172"/>
      <c r="L101" s="175"/>
      <c r="M101" s="176"/>
      <c r="N101" s="172"/>
      <c r="O101" s="175"/>
      <c r="P101" s="176"/>
      <c r="Q101" s="172"/>
      <c r="R101" s="175"/>
      <c r="S101" s="176"/>
      <c r="T101" s="172"/>
      <c r="U101" s="175"/>
      <c r="V101" s="176"/>
      <c r="W101" s="172"/>
      <c r="X101" s="175"/>
      <c r="Y101" s="176"/>
      <c r="Z101" s="172"/>
      <c r="AA101" s="175"/>
      <c r="AB101" s="176"/>
      <c r="AC101" s="172"/>
      <c r="AD101" s="175"/>
      <c r="AE101" s="176"/>
      <c r="AF101" s="172"/>
      <c r="AG101" s="175"/>
      <c r="AH101" s="176"/>
      <c r="AI101" s="172"/>
      <c r="AJ101" s="175"/>
      <c r="AK101" s="176"/>
      <c r="AL101" s="172"/>
      <c r="AM101" s="175"/>
      <c r="AN101" s="176"/>
      <c r="AO101" s="172"/>
      <c r="AP101" s="175"/>
      <c r="AQ101" s="177"/>
    </row>
    <row r="102" spans="1:43" ht="15.75" thickBot="1" x14ac:dyDescent="0.3">
      <c r="A102" s="128" t="str">
        <f>'Cable Management'!A4</f>
        <v>Infrastructure:</v>
      </c>
      <c r="B102" s="141">
        <f>SUM(B103:B108)</f>
        <v>0</v>
      </c>
      <c r="C102" s="141">
        <f t="shared" ref="C102:G102" si="23">SUM(C103:C108)</f>
        <v>0</v>
      </c>
      <c r="D102" s="142">
        <f t="shared" si="23"/>
        <v>0</v>
      </c>
      <c r="E102" s="189">
        <f>SUM(E103:E108)</f>
        <v>0</v>
      </c>
      <c r="F102" s="189">
        <f t="shared" si="23"/>
        <v>0</v>
      </c>
      <c r="G102" s="190">
        <f t="shared" si="23"/>
        <v>0</v>
      </c>
      <c r="H102" s="178"/>
      <c r="I102" s="179"/>
      <c r="J102" s="180"/>
      <c r="K102" s="181"/>
      <c r="L102" s="179"/>
      <c r="M102" s="180"/>
      <c r="N102" s="181"/>
      <c r="O102" s="179"/>
      <c r="P102" s="180"/>
      <c r="Q102" s="181"/>
      <c r="R102" s="179"/>
      <c r="S102" s="180"/>
      <c r="T102" s="181"/>
      <c r="U102" s="179"/>
      <c r="V102" s="180"/>
      <c r="W102" s="181"/>
      <c r="X102" s="179"/>
      <c r="Y102" s="180"/>
      <c r="Z102" s="181"/>
      <c r="AA102" s="179"/>
      <c r="AB102" s="180"/>
      <c r="AC102" s="181"/>
      <c r="AD102" s="179"/>
      <c r="AE102" s="180"/>
      <c r="AF102" s="181"/>
      <c r="AG102" s="179"/>
      <c r="AH102" s="180"/>
      <c r="AI102" s="181"/>
      <c r="AJ102" s="179"/>
      <c r="AK102" s="180"/>
      <c r="AL102" s="181"/>
      <c r="AM102" s="179"/>
      <c r="AN102" s="180"/>
      <c r="AO102" s="181"/>
      <c r="AP102" s="179"/>
      <c r="AQ102" s="182"/>
    </row>
    <row r="103" spans="1:43" x14ac:dyDescent="0.25">
      <c r="A103" s="129" t="str">
        <f>'Cable Management'!A7</f>
        <v>Cable Rack</v>
      </c>
      <c r="B103" s="131">
        <f>'Cable Management'!J7</f>
        <v>0</v>
      </c>
      <c r="C103" s="131">
        <f>'Cable Management'!K7</f>
        <v>0</v>
      </c>
      <c r="D103" s="132">
        <f>'Cable Management'!L7</f>
        <v>0</v>
      </c>
      <c r="E103" s="146">
        <f t="shared" si="17"/>
        <v>0</v>
      </c>
      <c r="F103" s="131">
        <f t="shared" si="18"/>
        <v>0</v>
      </c>
      <c r="G103" s="132">
        <f t="shared" si="19"/>
        <v>0</v>
      </c>
      <c r="H103" s="174"/>
      <c r="I103" s="175"/>
      <c r="J103" s="176"/>
      <c r="K103" s="172"/>
      <c r="L103" s="175"/>
      <c r="M103" s="176"/>
      <c r="N103" s="172"/>
      <c r="O103" s="175"/>
      <c r="P103" s="176"/>
      <c r="Q103" s="172"/>
      <c r="R103" s="175"/>
      <c r="S103" s="176"/>
      <c r="T103" s="172"/>
      <c r="U103" s="175"/>
      <c r="V103" s="176"/>
      <c r="W103" s="172"/>
      <c r="X103" s="175"/>
      <c r="Y103" s="176"/>
      <c r="Z103" s="172"/>
      <c r="AA103" s="175"/>
      <c r="AB103" s="176"/>
      <c r="AC103" s="172"/>
      <c r="AD103" s="175"/>
      <c r="AE103" s="176"/>
      <c r="AF103" s="172"/>
      <c r="AG103" s="175"/>
      <c r="AH103" s="176"/>
      <c r="AI103" s="172"/>
      <c r="AJ103" s="175"/>
      <c r="AK103" s="176"/>
      <c r="AL103" s="172"/>
      <c r="AM103" s="175"/>
      <c r="AN103" s="176"/>
      <c r="AO103" s="172"/>
      <c r="AP103" s="175"/>
      <c r="AQ103" s="177"/>
    </row>
    <row r="104" spans="1:43" x14ac:dyDescent="0.25">
      <c r="A104" s="129" t="str">
        <f>'Cable Management'!A12</f>
        <v>Fiber Guide</v>
      </c>
      <c r="B104" s="131">
        <f>'Cable Management'!J12</f>
        <v>0</v>
      </c>
      <c r="C104" s="131">
        <f>'Cable Management'!K12</f>
        <v>0</v>
      </c>
      <c r="D104" s="132">
        <f>'Cable Management'!L12</f>
        <v>0</v>
      </c>
      <c r="E104" s="146">
        <f t="shared" si="17"/>
        <v>0</v>
      </c>
      <c r="F104" s="131">
        <f t="shared" si="18"/>
        <v>0</v>
      </c>
      <c r="G104" s="132">
        <f t="shared" si="19"/>
        <v>0</v>
      </c>
      <c r="H104" s="174"/>
      <c r="I104" s="175"/>
      <c r="J104" s="176"/>
      <c r="K104" s="172"/>
      <c r="L104" s="175"/>
      <c r="M104" s="176"/>
      <c r="N104" s="172"/>
      <c r="O104" s="175"/>
      <c r="P104" s="176"/>
      <c r="Q104" s="172"/>
      <c r="R104" s="175"/>
      <c r="S104" s="176"/>
      <c r="T104" s="172"/>
      <c r="U104" s="175"/>
      <c r="V104" s="176"/>
      <c r="W104" s="172"/>
      <c r="X104" s="175"/>
      <c r="Y104" s="176"/>
      <c r="Z104" s="172"/>
      <c r="AA104" s="175"/>
      <c r="AB104" s="176"/>
      <c r="AC104" s="172"/>
      <c r="AD104" s="175"/>
      <c r="AE104" s="176"/>
      <c r="AF104" s="172"/>
      <c r="AG104" s="175"/>
      <c r="AH104" s="176"/>
      <c r="AI104" s="172"/>
      <c r="AJ104" s="175"/>
      <c r="AK104" s="176"/>
      <c r="AL104" s="172"/>
      <c r="AM104" s="175"/>
      <c r="AN104" s="176"/>
      <c r="AO104" s="172"/>
      <c r="AP104" s="175"/>
      <c r="AQ104" s="177"/>
    </row>
    <row r="105" spans="1:43" x14ac:dyDescent="0.25">
      <c r="A105" s="129" t="str">
        <f>'Cable Management'!A17</f>
        <v>Equipment Bays</v>
      </c>
      <c r="B105" s="131">
        <f>'Cable Management'!J17</f>
        <v>0</v>
      </c>
      <c r="C105" s="131">
        <f>'Cable Management'!K17</f>
        <v>0</v>
      </c>
      <c r="D105" s="132">
        <f>'Cable Management'!L17</f>
        <v>0</v>
      </c>
      <c r="E105" s="146">
        <f t="shared" si="17"/>
        <v>0</v>
      </c>
      <c r="F105" s="131">
        <f t="shared" si="18"/>
        <v>0</v>
      </c>
      <c r="G105" s="132">
        <f t="shared" si="19"/>
        <v>0</v>
      </c>
      <c r="H105" s="174"/>
      <c r="I105" s="175"/>
      <c r="J105" s="176"/>
      <c r="K105" s="172"/>
      <c r="L105" s="175"/>
      <c r="M105" s="176"/>
      <c r="N105" s="172"/>
      <c r="O105" s="175"/>
      <c r="P105" s="176"/>
      <c r="Q105" s="172"/>
      <c r="R105" s="175"/>
      <c r="S105" s="176"/>
      <c r="T105" s="172"/>
      <c r="U105" s="175"/>
      <c r="V105" s="176"/>
      <c r="W105" s="172"/>
      <c r="X105" s="175"/>
      <c r="Y105" s="176"/>
      <c r="Z105" s="172"/>
      <c r="AA105" s="175"/>
      <c r="AB105" s="176"/>
      <c r="AC105" s="172"/>
      <c r="AD105" s="175"/>
      <c r="AE105" s="176"/>
      <c r="AF105" s="172"/>
      <c r="AG105" s="175"/>
      <c r="AH105" s="176"/>
      <c r="AI105" s="172"/>
      <c r="AJ105" s="175"/>
      <c r="AK105" s="176"/>
      <c r="AL105" s="172"/>
      <c r="AM105" s="175"/>
      <c r="AN105" s="176"/>
      <c r="AO105" s="172"/>
      <c r="AP105" s="175"/>
      <c r="AQ105" s="177"/>
    </row>
    <row r="106" spans="1:43" x14ac:dyDescent="0.25">
      <c r="A106" s="129" t="str">
        <f>'Cable Management'!A22</f>
        <v>Fiber Management</v>
      </c>
      <c r="B106" s="131">
        <f>'Cable Management'!J22</f>
        <v>0</v>
      </c>
      <c r="C106" s="131">
        <f>'Cable Management'!K22</f>
        <v>0</v>
      </c>
      <c r="D106" s="132">
        <f>'Cable Management'!L22</f>
        <v>0</v>
      </c>
      <c r="E106" s="146">
        <f t="shared" si="17"/>
        <v>0</v>
      </c>
      <c r="F106" s="131">
        <f t="shared" si="18"/>
        <v>0</v>
      </c>
      <c r="G106" s="132">
        <f t="shared" si="19"/>
        <v>0</v>
      </c>
      <c r="H106" s="174"/>
      <c r="I106" s="175"/>
      <c r="J106" s="176"/>
      <c r="K106" s="172"/>
      <c r="L106" s="175"/>
      <c r="M106" s="176"/>
      <c r="N106" s="172"/>
      <c r="O106" s="175"/>
      <c r="P106" s="176"/>
      <c r="Q106" s="172"/>
      <c r="R106" s="175"/>
      <c r="S106" s="176"/>
      <c r="T106" s="172"/>
      <c r="U106" s="175"/>
      <c r="V106" s="176"/>
      <c r="W106" s="172"/>
      <c r="X106" s="175"/>
      <c r="Y106" s="176"/>
      <c r="Z106" s="172"/>
      <c r="AA106" s="175"/>
      <c r="AB106" s="176"/>
      <c r="AC106" s="172"/>
      <c r="AD106" s="175"/>
      <c r="AE106" s="176"/>
      <c r="AF106" s="172"/>
      <c r="AG106" s="175"/>
      <c r="AH106" s="176"/>
      <c r="AI106" s="172"/>
      <c r="AJ106" s="175"/>
      <c r="AK106" s="176"/>
      <c r="AL106" s="172"/>
      <c r="AM106" s="175"/>
      <c r="AN106" s="176"/>
      <c r="AO106" s="172"/>
      <c r="AP106" s="175"/>
      <c r="AQ106" s="177"/>
    </row>
    <row r="107" spans="1:43" x14ac:dyDescent="0.25">
      <c r="A107" s="129" t="str">
        <f>'Cable Management'!A26</f>
        <v>Hardware Removal</v>
      </c>
      <c r="B107" s="131">
        <f>'Cable Management'!J26</f>
        <v>0</v>
      </c>
      <c r="C107" s="131">
        <f>'Cable Management'!K26</f>
        <v>0</v>
      </c>
      <c r="D107" s="132">
        <f>'Cable Management'!L26</f>
        <v>0</v>
      </c>
      <c r="E107" s="146">
        <f t="shared" si="17"/>
        <v>0</v>
      </c>
      <c r="F107" s="131">
        <f t="shared" si="18"/>
        <v>0</v>
      </c>
      <c r="G107" s="132">
        <f t="shared" si="19"/>
        <v>0</v>
      </c>
      <c r="H107" s="174"/>
      <c r="I107" s="175"/>
      <c r="J107" s="176"/>
      <c r="K107" s="172"/>
      <c r="L107" s="175"/>
      <c r="M107" s="176"/>
      <c r="N107" s="172"/>
      <c r="O107" s="175"/>
      <c r="P107" s="176"/>
      <c r="Q107" s="172"/>
      <c r="R107" s="175"/>
      <c r="S107" s="176"/>
      <c r="T107" s="172"/>
      <c r="U107" s="175"/>
      <c r="V107" s="176"/>
      <c r="W107" s="172"/>
      <c r="X107" s="175"/>
      <c r="Y107" s="176"/>
      <c r="Z107" s="172"/>
      <c r="AA107" s="175"/>
      <c r="AB107" s="176"/>
      <c r="AC107" s="172"/>
      <c r="AD107" s="175"/>
      <c r="AE107" s="176"/>
      <c r="AF107" s="172"/>
      <c r="AG107" s="175"/>
      <c r="AH107" s="176"/>
      <c r="AI107" s="172"/>
      <c r="AJ107" s="175"/>
      <c r="AK107" s="176"/>
      <c r="AL107" s="172"/>
      <c r="AM107" s="175"/>
      <c r="AN107" s="176"/>
      <c r="AO107" s="172"/>
      <c r="AP107" s="175"/>
      <c r="AQ107" s="177"/>
    </row>
    <row r="108" spans="1:43" ht="15.75" thickBot="1" x14ac:dyDescent="0.3">
      <c r="A108" s="130" t="str">
        <f>'Cable Management'!A28</f>
        <v xml:space="preserve">Misc. </v>
      </c>
      <c r="B108" s="133">
        <f>'Cable Management'!J28</f>
        <v>0</v>
      </c>
      <c r="C108" s="133">
        <f>'Cable Management'!K28</f>
        <v>0</v>
      </c>
      <c r="D108" s="134">
        <f>'Cable Management'!L28</f>
        <v>0</v>
      </c>
      <c r="E108" s="146">
        <f t="shared" si="17"/>
        <v>0</v>
      </c>
      <c r="F108" s="131">
        <f t="shared" si="18"/>
        <v>0</v>
      </c>
      <c r="G108" s="132">
        <f t="shared" si="19"/>
        <v>0</v>
      </c>
      <c r="H108" s="174"/>
      <c r="I108" s="175"/>
      <c r="J108" s="176"/>
      <c r="K108" s="172"/>
      <c r="L108" s="175"/>
      <c r="M108" s="176"/>
      <c r="N108" s="172"/>
      <c r="O108" s="175"/>
      <c r="P108" s="176"/>
      <c r="Q108" s="172"/>
      <c r="R108" s="175"/>
      <c r="S108" s="176"/>
      <c r="T108" s="172"/>
      <c r="U108" s="175"/>
      <c r="V108" s="176"/>
      <c r="W108" s="172"/>
      <c r="X108" s="175"/>
      <c r="Y108" s="176"/>
      <c r="Z108" s="172"/>
      <c r="AA108" s="175"/>
      <c r="AB108" s="176"/>
      <c r="AC108" s="172"/>
      <c r="AD108" s="175"/>
      <c r="AE108" s="176"/>
      <c r="AF108" s="172"/>
      <c r="AG108" s="175"/>
      <c r="AH108" s="176"/>
      <c r="AI108" s="172"/>
      <c r="AJ108" s="175"/>
      <c r="AK108" s="176"/>
      <c r="AL108" s="172"/>
      <c r="AM108" s="175"/>
      <c r="AN108" s="176"/>
      <c r="AO108" s="172"/>
      <c r="AP108" s="175"/>
      <c r="AQ108" s="177"/>
    </row>
    <row r="109" spans="1:43" ht="15.75" thickBot="1" x14ac:dyDescent="0.3">
      <c r="A109" s="128" t="str">
        <f>'Security Access'!A4</f>
        <v>Security/Access:</v>
      </c>
      <c r="B109" s="141">
        <f t="shared" ref="B109:G109" si="24">SUM(B110:B112)</f>
        <v>0</v>
      </c>
      <c r="C109" s="141">
        <f t="shared" si="24"/>
        <v>0</v>
      </c>
      <c r="D109" s="142">
        <f t="shared" si="24"/>
        <v>0</v>
      </c>
      <c r="E109" s="189">
        <f t="shared" si="24"/>
        <v>0</v>
      </c>
      <c r="F109" s="189">
        <f t="shared" si="24"/>
        <v>0</v>
      </c>
      <c r="G109" s="190">
        <f t="shared" si="24"/>
        <v>0</v>
      </c>
      <c r="H109" s="178"/>
      <c r="I109" s="179"/>
      <c r="J109" s="180"/>
      <c r="K109" s="181"/>
      <c r="L109" s="179"/>
      <c r="M109" s="180"/>
      <c r="N109" s="181"/>
      <c r="O109" s="179"/>
      <c r="P109" s="180"/>
      <c r="Q109" s="181"/>
      <c r="R109" s="179"/>
      <c r="S109" s="180"/>
      <c r="T109" s="181"/>
      <c r="U109" s="179"/>
      <c r="V109" s="180"/>
      <c r="W109" s="181"/>
      <c r="X109" s="179"/>
      <c r="Y109" s="180"/>
      <c r="Z109" s="181"/>
      <c r="AA109" s="179"/>
      <c r="AB109" s="180"/>
      <c r="AC109" s="181"/>
      <c r="AD109" s="179"/>
      <c r="AE109" s="180"/>
      <c r="AF109" s="181"/>
      <c r="AG109" s="179"/>
      <c r="AH109" s="180"/>
      <c r="AI109" s="181"/>
      <c r="AJ109" s="179"/>
      <c r="AK109" s="180"/>
      <c r="AL109" s="181"/>
      <c r="AM109" s="179"/>
      <c r="AN109" s="180"/>
      <c r="AO109" s="181"/>
      <c r="AP109" s="179"/>
      <c r="AQ109" s="182"/>
    </row>
    <row r="110" spans="1:43" x14ac:dyDescent="0.25">
      <c r="A110" s="129" t="str">
        <f>'Security Access'!A7</f>
        <v>Security System</v>
      </c>
      <c r="B110" s="131">
        <f>'Security Access'!J7</f>
        <v>0</v>
      </c>
      <c r="C110" s="131">
        <f>'Security Access'!K7</f>
        <v>0</v>
      </c>
      <c r="D110" s="132">
        <f>'Security Access'!L7</f>
        <v>0</v>
      </c>
      <c r="E110" s="146">
        <f t="shared" si="17"/>
        <v>0</v>
      </c>
      <c r="F110" s="131">
        <f t="shared" si="18"/>
        <v>0</v>
      </c>
      <c r="G110" s="132">
        <f t="shared" si="19"/>
        <v>0</v>
      </c>
      <c r="H110" s="174"/>
      <c r="I110" s="175"/>
      <c r="J110" s="176"/>
      <c r="K110" s="172"/>
      <c r="L110" s="175"/>
      <c r="M110" s="176"/>
      <c r="N110" s="172"/>
      <c r="O110" s="175"/>
      <c r="P110" s="176"/>
      <c r="Q110" s="172"/>
      <c r="R110" s="175"/>
      <c r="S110" s="176"/>
      <c r="T110" s="172"/>
      <c r="U110" s="175"/>
      <c r="V110" s="176"/>
      <c r="W110" s="172"/>
      <c r="X110" s="175"/>
      <c r="Y110" s="176"/>
      <c r="Z110" s="172"/>
      <c r="AA110" s="175"/>
      <c r="AB110" s="176"/>
      <c r="AC110" s="172"/>
      <c r="AD110" s="175"/>
      <c r="AE110" s="176"/>
      <c r="AF110" s="172"/>
      <c r="AG110" s="175"/>
      <c r="AH110" s="176"/>
      <c r="AI110" s="172"/>
      <c r="AJ110" s="175"/>
      <c r="AK110" s="176"/>
      <c r="AL110" s="172"/>
      <c r="AM110" s="175"/>
      <c r="AN110" s="176"/>
      <c r="AO110" s="172"/>
      <c r="AP110" s="175"/>
      <c r="AQ110" s="177"/>
    </row>
    <row r="111" spans="1:43" x14ac:dyDescent="0.25">
      <c r="A111" s="129" t="str">
        <f>'Security Access'!A15</f>
        <v>Badge Access</v>
      </c>
      <c r="B111" s="131">
        <f>'Security Access'!J15</f>
        <v>0</v>
      </c>
      <c r="C111" s="131">
        <f>'Security Access'!K15</f>
        <v>0</v>
      </c>
      <c r="D111" s="132">
        <f>'Security Access'!L15</f>
        <v>0</v>
      </c>
      <c r="E111" s="146">
        <f t="shared" si="17"/>
        <v>0</v>
      </c>
      <c r="F111" s="131">
        <f t="shared" si="18"/>
        <v>0</v>
      </c>
      <c r="G111" s="132">
        <f t="shared" si="19"/>
        <v>0</v>
      </c>
      <c r="H111" s="174"/>
      <c r="I111" s="175"/>
      <c r="J111" s="176"/>
      <c r="K111" s="172"/>
      <c r="L111" s="175"/>
      <c r="M111" s="176"/>
      <c r="N111" s="172"/>
      <c r="O111" s="175"/>
      <c r="P111" s="176"/>
      <c r="Q111" s="172"/>
      <c r="R111" s="175"/>
      <c r="S111" s="176"/>
      <c r="T111" s="172"/>
      <c r="U111" s="175"/>
      <c r="V111" s="176"/>
      <c r="W111" s="172"/>
      <c r="X111" s="175"/>
      <c r="Y111" s="176"/>
      <c r="Z111" s="172"/>
      <c r="AA111" s="175"/>
      <c r="AB111" s="176"/>
      <c r="AC111" s="172"/>
      <c r="AD111" s="175"/>
      <c r="AE111" s="176"/>
      <c r="AF111" s="172"/>
      <c r="AG111" s="175"/>
      <c r="AH111" s="176"/>
      <c r="AI111" s="172"/>
      <c r="AJ111" s="175"/>
      <c r="AK111" s="176"/>
      <c r="AL111" s="172"/>
      <c r="AM111" s="175"/>
      <c r="AN111" s="176"/>
      <c r="AO111" s="172"/>
      <c r="AP111" s="175"/>
      <c r="AQ111" s="177"/>
    </row>
    <row r="112" spans="1:43" ht="15.75" thickBot="1" x14ac:dyDescent="0.3">
      <c r="A112" s="130" t="str">
        <f>'Security Access'!A22</f>
        <v xml:space="preserve">Misc. </v>
      </c>
      <c r="B112" s="133">
        <f>'Security Access'!J22</f>
        <v>0</v>
      </c>
      <c r="C112" s="133">
        <f>'Security Access'!K22</f>
        <v>0</v>
      </c>
      <c r="D112" s="134">
        <f>'Security Access'!L22</f>
        <v>0</v>
      </c>
      <c r="E112" s="147">
        <f t="shared" si="17"/>
        <v>0</v>
      </c>
      <c r="F112" s="133">
        <f t="shared" si="18"/>
        <v>0</v>
      </c>
      <c r="G112" s="134">
        <f t="shared" si="19"/>
        <v>0</v>
      </c>
      <c r="H112" s="183"/>
      <c r="I112" s="184"/>
      <c r="J112" s="185"/>
      <c r="K112" s="186"/>
      <c r="L112" s="184"/>
      <c r="M112" s="185"/>
      <c r="N112" s="186"/>
      <c r="O112" s="184"/>
      <c r="P112" s="185"/>
      <c r="Q112" s="186"/>
      <c r="R112" s="184"/>
      <c r="S112" s="185"/>
      <c r="T112" s="186"/>
      <c r="U112" s="184"/>
      <c r="V112" s="185"/>
      <c r="W112" s="186"/>
      <c r="X112" s="184"/>
      <c r="Y112" s="185"/>
      <c r="Z112" s="186"/>
      <c r="AA112" s="184"/>
      <c r="AB112" s="185"/>
      <c r="AC112" s="186"/>
      <c r="AD112" s="184"/>
      <c r="AE112" s="185"/>
      <c r="AF112" s="186"/>
      <c r="AG112" s="184"/>
      <c r="AH112" s="185"/>
      <c r="AI112" s="186"/>
      <c r="AJ112" s="184"/>
      <c r="AK112" s="185"/>
      <c r="AL112" s="186"/>
      <c r="AM112" s="184"/>
      <c r="AN112" s="185"/>
      <c r="AO112" s="186"/>
      <c r="AP112" s="184"/>
      <c r="AQ112" s="187"/>
    </row>
  </sheetData>
  <mergeCells count="48">
    <mergeCell ref="H6:J6"/>
    <mergeCell ref="H4:J4"/>
    <mergeCell ref="K4:M4"/>
    <mergeCell ref="N4:P4"/>
    <mergeCell ref="Q4:S4"/>
    <mergeCell ref="K6:M6"/>
    <mergeCell ref="N6:P6"/>
    <mergeCell ref="AL5:AN5"/>
    <mergeCell ref="AO5:AQ5"/>
    <mergeCell ref="B1:D1"/>
    <mergeCell ref="B2:D2"/>
    <mergeCell ref="B4:D4"/>
    <mergeCell ref="B3:D3"/>
    <mergeCell ref="W5:Y5"/>
    <mergeCell ref="Z5:AB5"/>
    <mergeCell ref="AC5:AE5"/>
    <mergeCell ref="AF5:AH5"/>
    <mergeCell ref="AI5:AK5"/>
    <mergeCell ref="H5:J5"/>
    <mergeCell ref="K5:M5"/>
    <mergeCell ref="N5:P5"/>
    <mergeCell ref="Q5:S5"/>
    <mergeCell ref="T5:V5"/>
    <mergeCell ref="T6:V6"/>
    <mergeCell ref="Q6:S6"/>
    <mergeCell ref="AI6:AK6"/>
    <mergeCell ref="AL6:AN6"/>
    <mergeCell ref="AO6:AQ6"/>
    <mergeCell ref="W6:Y6"/>
    <mergeCell ref="Z6:AB6"/>
    <mergeCell ref="AC6:AE6"/>
    <mergeCell ref="AF6:AH6"/>
    <mergeCell ref="AO4:AQ4"/>
    <mergeCell ref="AL4:AN4"/>
    <mergeCell ref="AI4:AK4"/>
    <mergeCell ref="H1:AQ3"/>
    <mergeCell ref="E4:G4"/>
    <mergeCell ref="AF4:AH4"/>
    <mergeCell ref="AC4:AE4"/>
    <mergeCell ref="Z4:AB4"/>
    <mergeCell ref="W4:Y4"/>
    <mergeCell ref="T4:V4"/>
    <mergeCell ref="B5:D5"/>
    <mergeCell ref="E6:G6"/>
    <mergeCell ref="E1:G1"/>
    <mergeCell ref="E2:G2"/>
    <mergeCell ref="E3:G3"/>
    <mergeCell ref="E5:G5"/>
  </mergeCells>
  <pageMargins left="0.7" right="0.7" top="0.75" bottom="0.75" header="0.3" footer="0.3"/>
  <pageSetup paperSize="3" scale="77" fitToWidth="2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L15"/>
  <sheetViews>
    <sheetView zoomScaleNormal="100" workbookViewId="0">
      <selection activeCell="J19" sqref="J19"/>
    </sheetView>
  </sheetViews>
  <sheetFormatPr defaultRowHeight="16.5" x14ac:dyDescent="0.3"/>
  <cols>
    <col min="1" max="1" width="30.7109375" style="37" customWidth="1"/>
    <col min="2" max="11" width="8.7109375" style="37" customWidth="1"/>
    <col min="12" max="12" width="10.42578125" style="37" bestFit="1" customWidth="1"/>
    <col min="13" max="16384" width="9.140625" style="37"/>
  </cols>
  <sheetData>
    <row r="1" spans="1:12" ht="66" customHeight="1" x14ac:dyDescent="0.3">
      <c r="A1" s="89" t="s">
        <v>2</v>
      </c>
    </row>
    <row r="2" spans="1:12" x14ac:dyDescent="0.3">
      <c r="A2" s="118" t="s">
        <v>9</v>
      </c>
      <c r="B2" s="80"/>
      <c r="C2" s="80"/>
      <c r="J2" s="38"/>
      <c r="K2" s="38"/>
    </row>
    <row r="3" spans="1:12" x14ac:dyDescent="0.3">
      <c r="A3" s="1"/>
      <c r="B3" s="81"/>
      <c r="C3" s="81"/>
      <c r="K3" s="38"/>
    </row>
    <row r="4" spans="1:12" s="39" customFormat="1" x14ac:dyDescent="0.3">
      <c r="A4" s="5" t="s">
        <v>292</v>
      </c>
      <c r="B4" s="248" t="s">
        <v>300</v>
      </c>
      <c r="C4" s="248"/>
      <c r="D4" s="248"/>
      <c r="E4" s="248"/>
      <c r="F4" s="248"/>
      <c r="G4" s="248"/>
      <c r="H4" s="248"/>
      <c r="I4" s="248"/>
      <c r="J4" s="38"/>
    </row>
    <row r="5" spans="1:12" s="39" customFormat="1" x14ac:dyDescent="0.3">
      <c r="A5" s="5" t="s">
        <v>1</v>
      </c>
      <c r="B5" s="248"/>
      <c r="C5" s="248"/>
      <c r="D5" s="248"/>
      <c r="E5" s="248"/>
      <c r="F5" s="248"/>
      <c r="G5" s="248"/>
      <c r="H5" s="248"/>
      <c r="I5" s="248"/>
    </row>
    <row r="6" spans="1:12" x14ac:dyDescent="0.3">
      <c r="A6" s="7" t="s">
        <v>10</v>
      </c>
      <c r="B6" s="248"/>
      <c r="C6" s="248"/>
      <c r="D6" s="248"/>
      <c r="E6" s="248"/>
      <c r="F6" s="248"/>
      <c r="G6" s="248"/>
      <c r="H6" s="248"/>
      <c r="I6" s="248"/>
      <c r="J6" s="40" t="s">
        <v>27</v>
      </c>
      <c r="K6" s="40" t="s">
        <v>33</v>
      </c>
      <c r="L6" s="40" t="s">
        <v>324</v>
      </c>
    </row>
    <row r="7" spans="1:12" s="39" customFormat="1" x14ac:dyDescent="0.3">
      <c r="A7" s="7" t="s">
        <v>142</v>
      </c>
      <c r="J7" s="44">
        <v>0</v>
      </c>
      <c r="K7" s="44">
        <v>0</v>
      </c>
      <c r="L7" s="44">
        <v>0</v>
      </c>
    </row>
    <row r="8" spans="1:12" s="39" customFormat="1" x14ac:dyDescent="0.3">
      <c r="A8" s="7" t="s">
        <v>46</v>
      </c>
      <c r="B8" s="244" t="s">
        <v>280</v>
      </c>
      <c r="C8" s="244"/>
      <c r="D8" s="244"/>
      <c r="E8" s="244"/>
      <c r="F8" s="244"/>
      <c r="G8" s="244"/>
      <c r="H8" s="244"/>
      <c r="I8" s="244"/>
    </row>
    <row r="9" spans="1:12" s="39" customFormat="1" x14ac:dyDescent="0.3">
      <c r="A9" s="7" t="s">
        <v>47</v>
      </c>
      <c r="B9" s="5" t="s">
        <v>143</v>
      </c>
      <c r="C9" s="85"/>
      <c r="D9" s="5" t="s">
        <v>144</v>
      </c>
      <c r="E9" s="85"/>
      <c r="F9" s="40" t="s">
        <v>145</v>
      </c>
      <c r="G9" s="85"/>
    </row>
    <row r="10" spans="1:12" s="39" customFormat="1" x14ac:dyDescent="0.3">
      <c r="A10" s="7" t="s">
        <v>146</v>
      </c>
      <c r="B10" s="259" t="s">
        <v>278</v>
      </c>
      <c r="C10" s="259"/>
      <c r="D10" s="259"/>
      <c r="E10" s="259"/>
      <c r="F10" s="259"/>
      <c r="G10" s="259"/>
      <c r="H10" s="259"/>
      <c r="I10" s="259"/>
    </row>
    <row r="11" spans="1:12" s="39" customFormat="1" x14ac:dyDescent="0.3">
      <c r="A11" s="7"/>
      <c r="J11" s="56"/>
      <c r="K11" s="56"/>
      <c r="L11" s="56"/>
    </row>
    <row r="12" spans="1:12" s="39" customFormat="1" x14ac:dyDescent="0.3">
      <c r="A12" s="7" t="s">
        <v>92</v>
      </c>
      <c r="B12" s="259" t="s">
        <v>278</v>
      </c>
      <c r="C12" s="259"/>
      <c r="D12" s="259"/>
      <c r="E12" s="259"/>
      <c r="F12" s="259"/>
      <c r="G12" s="259"/>
      <c r="H12" s="259"/>
      <c r="I12" s="259"/>
      <c r="J12" s="44">
        <v>0</v>
      </c>
      <c r="K12" s="44">
        <v>0</v>
      </c>
      <c r="L12" s="44">
        <v>0</v>
      </c>
    </row>
    <row r="13" spans="1:12" s="39" customFormat="1" x14ac:dyDescent="0.3">
      <c r="A13" s="7"/>
      <c r="B13" s="37"/>
      <c r="C13" s="37"/>
      <c r="D13" s="37"/>
      <c r="E13" s="37"/>
      <c r="F13" s="37"/>
      <c r="G13" s="37" t="s">
        <v>1</v>
      </c>
      <c r="H13" s="37"/>
      <c r="I13" s="37"/>
      <c r="J13" s="37"/>
      <c r="K13" s="37"/>
      <c r="L13" s="37"/>
    </row>
    <row r="14" spans="1:12" s="39" customFormat="1" x14ac:dyDescent="0.3">
      <c r="H14" s="243" t="s">
        <v>338</v>
      </c>
      <c r="I14" s="243"/>
      <c r="J14" s="46">
        <f>SUM(J7:J13)</f>
        <v>0</v>
      </c>
      <c r="K14" s="46">
        <f>SUM(K7:K13)</f>
        <v>0</v>
      </c>
      <c r="L14" s="46">
        <f>SUM(L7:L13)</f>
        <v>0</v>
      </c>
    </row>
    <row r="15" spans="1:12" s="39" customFormat="1" x14ac:dyDescent="0.3">
      <c r="H15" s="243" t="s">
        <v>337</v>
      </c>
      <c r="I15" s="243"/>
      <c r="J15" s="65"/>
      <c r="K15" s="48"/>
      <c r="L15" s="48">
        <f>SUM(J14:L14)</f>
        <v>0</v>
      </c>
    </row>
  </sheetData>
  <mergeCells count="6">
    <mergeCell ref="H15:I15"/>
    <mergeCell ref="B12:I12"/>
    <mergeCell ref="B8:I8"/>
    <mergeCell ref="B10:I10"/>
    <mergeCell ref="B4:I6"/>
    <mergeCell ref="H14:I14"/>
  </mergeCells>
  <phoneticPr fontId="0" type="noConversion"/>
  <hyperlinks>
    <hyperlink ref="A2:C2" location="'Main summary'!A1" display="Return to Main Summary"/>
    <hyperlink ref="A2" location="'Pricing Summary'!A1" display="Return to Main Summary"/>
  </hyperlinks>
  <pageMargins left="0.7" right="0.7" top="0.75" bottom="0.75" header="0.3" footer="0.3"/>
  <pageSetup scale="76" fitToHeight="0" orientation="portrait" r:id="rId1"/>
  <headerFooter>
    <oddFooter>&amp;C&amp;"Arial Narrow,Regular"&amp;10Comm/net Systems, Inc. Quote Document
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IV41"/>
  <sheetViews>
    <sheetView zoomScaleNormal="100" workbookViewId="0">
      <selection activeCell="L16" sqref="L16"/>
    </sheetView>
  </sheetViews>
  <sheetFormatPr defaultRowHeight="16.5" x14ac:dyDescent="0.3"/>
  <cols>
    <col min="1" max="1" width="30.7109375" style="37" customWidth="1"/>
    <col min="2" max="11" width="8.7109375" style="37" customWidth="1"/>
    <col min="12" max="12" width="10.42578125" style="37" bestFit="1" customWidth="1"/>
    <col min="13" max="16384" width="9.140625" style="37"/>
  </cols>
  <sheetData>
    <row r="1" spans="1:12" ht="66" customHeight="1" x14ac:dyDescent="0.3">
      <c r="A1" s="89" t="s">
        <v>226</v>
      </c>
    </row>
    <row r="2" spans="1:12" x14ac:dyDescent="0.3">
      <c r="A2" s="118" t="s">
        <v>9</v>
      </c>
      <c r="B2" s="80"/>
      <c r="C2" s="80"/>
      <c r="J2" s="38"/>
      <c r="K2" s="38"/>
    </row>
    <row r="3" spans="1:12" x14ac:dyDescent="0.3">
      <c r="A3" s="1"/>
      <c r="B3" s="81"/>
      <c r="C3" s="81"/>
      <c r="K3" s="38"/>
    </row>
    <row r="4" spans="1:12" x14ac:dyDescent="0.3">
      <c r="A4" s="5" t="s">
        <v>293</v>
      </c>
      <c r="B4" s="260" t="s">
        <v>300</v>
      </c>
      <c r="C4" s="260"/>
      <c r="D4" s="260"/>
      <c r="E4" s="260"/>
      <c r="F4" s="260"/>
      <c r="G4" s="260"/>
      <c r="H4" s="260"/>
      <c r="I4" s="260"/>
      <c r="J4" s="38"/>
      <c r="K4" s="39"/>
    </row>
    <row r="5" spans="1:12" x14ac:dyDescent="0.3">
      <c r="A5" s="5" t="s">
        <v>1</v>
      </c>
      <c r="B5" s="260"/>
      <c r="C5" s="260"/>
      <c r="D5" s="260"/>
      <c r="E5" s="260"/>
      <c r="F5" s="260"/>
      <c r="G5" s="260"/>
      <c r="H5" s="260"/>
      <c r="I5" s="260"/>
      <c r="J5" s="39"/>
      <c r="K5" s="39"/>
    </row>
    <row r="6" spans="1:12" x14ac:dyDescent="0.3">
      <c r="A6" s="7" t="s">
        <v>10</v>
      </c>
      <c r="B6" s="260"/>
      <c r="C6" s="260"/>
      <c r="D6" s="260"/>
      <c r="E6" s="260"/>
      <c r="F6" s="260"/>
      <c r="G6" s="260"/>
      <c r="H6" s="260"/>
      <c r="I6" s="260"/>
      <c r="J6" s="40" t="s">
        <v>27</v>
      </c>
      <c r="K6" s="40" t="s">
        <v>33</v>
      </c>
      <c r="L6" s="40" t="s">
        <v>324</v>
      </c>
    </row>
    <row r="7" spans="1:12" x14ac:dyDescent="0.3">
      <c r="A7" s="7" t="s">
        <v>24</v>
      </c>
      <c r="B7" s="261"/>
      <c r="C7" s="261"/>
      <c r="D7" s="261"/>
      <c r="E7" s="261"/>
      <c r="F7" s="261"/>
      <c r="G7" s="261"/>
      <c r="H7" s="261"/>
      <c r="I7" s="261"/>
      <c r="J7" s="44">
        <v>0</v>
      </c>
      <c r="K7" s="44">
        <v>0</v>
      </c>
      <c r="L7" s="44">
        <v>0</v>
      </c>
    </row>
    <row r="8" spans="1:12" x14ac:dyDescent="0.3">
      <c r="A8" s="11" t="s">
        <v>46</v>
      </c>
      <c r="B8" s="259" t="s">
        <v>280</v>
      </c>
      <c r="C8" s="259"/>
      <c r="D8" s="259"/>
      <c r="E8" s="259"/>
      <c r="F8" s="259"/>
      <c r="G8" s="259"/>
      <c r="H8" s="259"/>
      <c r="I8" s="259"/>
    </row>
    <row r="9" spans="1:12" x14ac:dyDescent="0.3">
      <c r="A9" s="11" t="s">
        <v>266</v>
      </c>
      <c r="B9" s="5" t="s">
        <v>144</v>
      </c>
      <c r="C9" s="84"/>
      <c r="D9" s="5" t="s">
        <v>227</v>
      </c>
      <c r="E9" s="84"/>
      <c r="F9" s="40" t="s">
        <v>228</v>
      </c>
      <c r="G9" s="84"/>
      <c r="H9" s="5" t="s">
        <v>229</v>
      </c>
      <c r="I9" s="84"/>
    </row>
    <row r="10" spans="1:12" x14ac:dyDescent="0.3">
      <c r="A10" s="11" t="s">
        <v>267</v>
      </c>
      <c r="B10" s="5" t="s">
        <v>144</v>
      </c>
      <c r="C10" s="84"/>
      <c r="D10" s="5" t="s">
        <v>227</v>
      </c>
      <c r="E10" s="84"/>
      <c r="F10" s="40" t="s">
        <v>228</v>
      </c>
      <c r="G10" s="84"/>
      <c r="H10" s="5" t="s">
        <v>229</v>
      </c>
      <c r="I10" s="84"/>
    </row>
    <row r="11" spans="1:12" x14ac:dyDescent="0.3">
      <c r="A11" s="11" t="s">
        <v>268</v>
      </c>
      <c r="B11" s="5" t="s">
        <v>144</v>
      </c>
      <c r="C11" s="84"/>
      <c r="D11" s="5" t="s">
        <v>227</v>
      </c>
      <c r="E11" s="84"/>
      <c r="F11" s="40" t="s">
        <v>228</v>
      </c>
      <c r="G11" s="84"/>
      <c r="H11" s="5" t="s">
        <v>229</v>
      </c>
      <c r="I11" s="84"/>
    </row>
    <row r="12" spans="1:12" x14ac:dyDescent="0.3">
      <c r="A12" s="11" t="s">
        <v>269</v>
      </c>
      <c r="B12" s="5" t="s">
        <v>144</v>
      </c>
      <c r="C12" s="84"/>
      <c r="D12" s="5" t="s">
        <v>227</v>
      </c>
      <c r="E12" s="84"/>
      <c r="F12" s="40" t="s">
        <v>228</v>
      </c>
      <c r="G12" s="84"/>
      <c r="H12" s="5" t="s">
        <v>229</v>
      </c>
      <c r="I12" s="84"/>
    </row>
    <row r="13" spans="1:12" x14ac:dyDescent="0.3">
      <c r="A13" s="11" t="s">
        <v>270</v>
      </c>
      <c r="B13" s="5" t="s">
        <v>144</v>
      </c>
      <c r="C13" s="84"/>
      <c r="D13" s="5" t="s">
        <v>227</v>
      </c>
      <c r="E13" s="84"/>
      <c r="F13" s="40" t="s">
        <v>228</v>
      </c>
      <c r="G13" s="84"/>
      <c r="H13" s="5" t="s">
        <v>229</v>
      </c>
      <c r="I13" s="84"/>
    </row>
    <row r="14" spans="1:12" x14ac:dyDescent="0.3">
      <c r="A14" s="11" t="s">
        <v>271</v>
      </c>
      <c r="B14" s="5" t="s">
        <v>144</v>
      </c>
      <c r="C14" s="84"/>
      <c r="D14" s="5" t="s">
        <v>227</v>
      </c>
      <c r="E14" s="84"/>
      <c r="F14" s="40" t="s">
        <v>228</v>
      </c>
      <c r="G14" s="84"/>
      <c r="H14" s="5" t="s">
        <v>229</v>
      </c>
      <c r="I14" s="84"/>
    </row>
    <row r="15" spans="1:12" x14ac:dyDescent="0.3">
      <c r="A15" s="11" t="s">
        <v>271</v>
      </c>
      <c r="B15" s="5" t="s">
        <v>144</v>
      </c>
      <c r="C15" s="84"/>
      <c r="D15" s="5" t="s">
        <v>227</v>
      </c>
      <c r="E15" s="84"/>
      <c r="F15" s="40" t="s">
        <v>228</v>
      </c>
      <c r="G15" s="84"/>
      <c r="H15" s="5" t="s">
        <v>229</v>
      </c>
      <c r="I15" s="84"/>
    </row>
    <row r="16" spans="1:12" x14ac:dyDescent="0.3">
      <c r="A16" s="11" t="s">
        <v>271</v>
      </c>
      <c r="B16" s="5" t="s">
        <v>144</v>
      </c>
      <c r="C16" s="84"/>
      <c r="D16" s="5" t="s">
        <v>227</v>
      </c>
      <c r="E16" s="84"/>
      <c r="F16" s="40" t="s">
        <v>228</v>
      </c>
      <c r="G16" s="84"/>
      <c r="H16" s="5" t="s">
        <v>229</v>
      </c>
      <c r="I16" s="84"/>
    </row>
    <row r="17" spans="1:256" x14ac:dyDescent="0.3">
      <c r="A17" s="11" t="s">
        <v>271</v>
      </c>
      <c r="B17" s="5" t="s">
        <v>144</v>
      </c>
      <c r="C17" s="84"/>
      <c r="D17" s="5" t="s">
        <v>227</v>
      </c>
      <c r="E17" s="84"/>
      <c r="F17" s="40" t="s">
        <v>228</v>
      </c>
      <c r="G17" s="84"/>
      <c r="H17" s="5" t="s">
        <v>229</v>
      </c>
      <c r="I17" s="84"/>
    </row>
    <row r="18" spans="1:256" x14ac:dyDescent="0.3">
      <c r="A18" s="11" t="s">
        <v>271</v>
      </c>
      <c r="B18" s="5" t="s">
        <v>144</v>
      </c>
      <c r="C18" s="84"/>
      <c r="D18" s="5" t="s">
        <v>227</v>
      </c>
      <c r="E18" s="84"/>
      <c r="F18" s="40" t="s">
        <v>228</v>
      </c>
      <c r="G18" s="84"/>
      <c r="H18" s="5" t="s">
        <v>229</v>
      </c>
      <c r="I18" s="84"/>
    </row>
    <row r="19" spans="1:256" s="62" customFormat="1" x14ac:dyDescent="0.3">
      <c r="A19" s="37"/>
      <c r="B19" s="261"/>
      <c r="C19" s="261"/>
      <c r="D19" s="261"/>
      <c r="E19" s="261"/>
      <c r="F19" s="261"/>
      <c r="G19" s="261"/>
      <c r="H19" s="261"/>
      <c r="I19" s="261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</row>
    <row r="20" spans="1:256" x14ac:dyDescent="0.3">
      <c r="A20" s="7" t="s">
        <v>230</v>
      </c>
      <c r="B20" s="259" t="s">
        <v>278</v>
      </c>
      <c r="C20" s="259"/>
      <c r="D20" s="259"/>
      <c r="E20" s="259"/>
      <c r="F20" s="259"/>
      <c r="G20" s="259"/>
      <c r="H20" s="259"/>
      <c r="I20" s="259"/>
      <c r="J20" s="44">
        <v>0</v>
      </c>
      <c r="K20" s="44">
        <v>0</v>
      </c>
      <c r="L20" s="44">
        <v>0</v>
      </c>
    </row>
    <row r="21" spans="1:256" s="62" customFormat="1" x14ac:dyDescent="0.3">
      <c r="A21" s="37"/>
      <c r="B21" s="261"/>
      <c r="C21" s="261"/>
      <c r="D21" s="261"/>
      <c r="E21" s="261"/>
      <c r="F21" s="261"/>
      <c r="G21" s="261"/>
      <c r="H21" s="261"/>
      <c r="I21" s="261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</row>
    <row r="22" spans="1:256" x14ac:dyDescent="0.3">
      <c r="A22" s="7" t="s">
        <v>231</v>
      </c>
      <c r="B22" s="259" t="s">
        <v>278</v>
      </c>
      <c r="C22" s="259"/>
      <c r="D22" s="259"/>
      <c r="E22" s="259"/>
      <c r="F22" s="259"/>
      <c r="G22" s="259"/>
      <c r="H22" s="259"/>
      <c r="I22" s="259"/>
      <c r="J22" s="44">
        <v>0</v>
      </c>
      <c r="K22" s="44">
        <v>0</v>
      </c>
      <c r="L22" s="44">
        <v>0</v>
      </c>
    </row>
    <row r="23" spans="1:256" s="62" customFormat="1" x14ac:dyDescent="0.3">
      <c r="A23" s="37"/>
      <c r="B23" s="261"/>
      <c r="C23" s="261"/>
      <c r="D23" s="261"/>
      <c r="E23" s="261"/>
      <c r="F23" s="261"/>
      <c r="G23" s="261"/>
      <c r="H23" s="261"/>
      <c r="I23" s="261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x14ac:dyDescent="0.3">
      <c r="A24" s="7" t="s">
        <v>232</v>
      </c>
      <c r="B24" s="261"/>
      <c r="C24" s="261"/>
      <c r="D24" s="261"/>
      <c r="E24" s="261"/>
      <c r="F24" s="261"/>
      <c r="G24" s="261"/>
      <c r="H24" s="261"/>
      <c r="I24" s="261"/>
      <c r="J24" s="44">
        <v>0</v>
      </c>
      <c r="K24" s="44">
        <v>0</v>
      </c>
      <c r="L24" s="44">
        <v>0</v>
      </c>
    </row>
    <row r="25" spans="1:256" x14ac:dyDescent="0.3">
      <c r="A25" s="7" t="s">
        <v>243</v>
      </c>
      <c r="B25" s="66"/>
    </row>
    <row r="26" spans="1:256" x14ac:dyDescent="0.3">
      <c r="A26" s="7" t="s">
        <v>233</v>
      </c>
      <c r="B26" s="66"/>
    </row>
    <row r="27" spans="1:256" x14ac:dyDescent="0.3">
      <c r="A27" s="7" t="s">
        <v>234</v>
      </c>
      <c r="B27" s="66"/>
    </row>
    <row r="28" spans="1:256" s="62" customFormat="1" x14ac:dyDescent="0.3">
      <c r="A28" s="37"/>
      <c r="B28" s="261"/>
      <c r="C28" s="261"/>
      <c r="D28" s="261"/>
      <c r="E28" s="261"/>
      <c r="F28" s="261"/>
      <c r="G28" s="261"/>
      <c r="H28" s="261"/>
      <c r="I28" s="261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</row>
    <row r="29" spans="1:256" x14ac:dyDescent="0.3">
      <c r="A29" s="7" t="s">
        <v>235</v>
      </c>
      <c r="B29" s="261"/>
      <c r="C29" s="261"/>
      <c r="D29" s="261"/>
      <c r="E29" s="261"/>
      <c r="F29" s="261"/>
      <c r="G29" s="261"/>
      <c r="H29" s="261"/>
      <c r="I29" s="261"/>
      <c r="J29" s="44">
        <v>0</v>
      </c>
      <c r="K29" s="44">
        <v>0</v>
      </c>
      <c r="L29" s="44">
        <v>0</v>
      </c>
    </row>
    <row r="30" spans="1:256" x14ac:dyDescent="0.3">
      <c r="A30" s="7" t="s">
        <v>236</v>
      </c>
      <c r="B30" s="66"/>
      <c r="C30" s="39"/>
      <c r="D30" s="39"/>
      <c r="E30" s="39"/>
      <c r="F30" s="39"/>
      <c r="G30" s="39"/>
      <c r="H30" s="39"/>
      <c r="I30" s="39"/>
    </row>
    <row r="31" spans="1:256" x14ac:dyDescent="0.3">
      <c r="A31" s="7" t="s">
        <v>237</v>
      </c>
      <c r="B31" s="66"/>
      <c r="C31" s="39"/>
      <c r="D31" s="39"/>
      <c r="E31" s="39"/>
      <c r="F31" s="39"/>
      <c r="G31" s="39"/>
      <c r="H31" s="39"/>
      <c r="I31" s="39"/>
    </row>
    <row r="32" spans="1:256" x14ac:dyDescent="0.3">
      <c r="A32" s="7" t="s">
        <v>239</v>
      </c>
      <c r="B32" s="66"/>
      <c r="C32" s="39"/>
      <c r="D32" s="39"/>
      <c r="E32" s="39"/>
      <c r="F32" s="39"/>
      <c r="G32" s="39"/>
      <c r="H32" s="39"/>
      <c r="I32" s="39"/>
    </row>
    <row r="33" spans="1:256" s="62" customFormat="1" x14ac:dyDescent="0.3">
      <c r="A33" s="4" t="s">
        <v>238</v>
      </c>
      <c r="B33" s="66"/>
      <c r="C33" s="39"/>
      <c r="D33" s="39"/>
      <c r="E33" s="39"/>
      <c r="F33" s="39"/>
      <c r="G33" s="39"/>
      <c r="H33" s="39"/>
      <c r="I33" s="39"/>
      <c r="J33" s="37"/>
      <c r="K33" s="37"/>
      <c r="L33" s="37"/>
    </row>
    <row r="34" spans="1:256" s="62" customFormat="1" x14ac:dyDescent="0.3">
      <c r="A34" s="4" t="s">
        <v>240</v>
      </c>
      <c r="B34" s="5" t="s">
        <v>71</v>
      </c>
      <c r="C34" s="84"/>
      <c r="D34" s="5" t="s">
        <v>72</v>
      </c>
      <c r="E34" s="84"/>
      <c r="F34" s="39"/>
      <c r="G34" s="39"/>
      <c r="H34" s="39"/>
      <c r="I34" s="39"/>
      <c r="J34" s="39"/>
      <c r="K34" s="39"/>
      <c r="L34" s="39"/>
    </row>
    <row r="35" spans="1:256" s="62" customFormat="1" x14ac:dyDescent="0.3">
      <c r="A35" s="37"/>
      <c r="B35" s="261"/>
      <c r="C35" s="261"/>
      <c r="D35" s="261"/>
      <c r="E35" s="261"/>
      <c r="F35" s="261"/>
      <c r="G35" s="261"/>
      <c r="H35" s="261"/>
      <c r="I35" s="261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</row>
    <row r="36" spans="1:256" x14ac:dyDescent="0.3">
      <c r="A36" s="7" t="s">
        <v>92</v>
      </c>
      <c r="B36" s="259" t="s">
        <v>278</v>
      </c>
      <c r="C36" s="259"/>
      <c r="D36" s="259"/>
      <c r="E36" s="259"/>
      <c r="F36" s="259"/>
      <c r="G36" s="259"/>
      <c r="H36" s="259"/>
      <c r="I36" s="259"/>
      <c r="J36" s="44">
        <v>0</v>
      </c>
      <c r="K36" s="44">
        <v>0</v>
      </c>
      <c r="L36" s="44">
        <v>0</v>
      </c>
    </row>
    <row r="37" spans="1:256" s="39" customFormat="1" x14ac:dyDescent="0.3">
      <c r="A37" s="7"/>
      <c r="B37" s="37"/>
      <c r="C37" s="37"/>
      <c r="D37" s="37"/>
      <c r="E37" s="37"/>
      <c r="F37" s="37"/>
      <c r="G37" s="37"/>
      <c r="H37" s="37"/>
      <c r="I37" s="37"/>
      <c r="J37" s="37"/>
    </row>
    <row r="38" spans="1:256" x14ac:dyDescent="0.3">
      <c r="A38" s="7"/>
      <c r="H38" s="243" t="s">
        <v>338</v>
      </c>
      <c r="I38" s="243"/>
      <c r="J38" s="46">
        <f>SUM(J7:J37)</f>
        <v>0</v>
      </c>
      <c r="K38" s="46">
        <f>SUM(K7:K37)</f>
        <v>0</v>
      </c>
      <c r="L38" s="46">
        <f>SUM(L7:L37)</f>
        <v>0</v>
      </c>
    </row>
    <row r="39" spans="1:256" x14ac:dyDescent="0.3">
      <c r="A39" s="7"/>
      <c r="B39" s="39"/>
      <c r="C39" s="39"/>
      <c r="D39" s="39"/>
      <c r="E39" s="39"/>
      <c r="F39" s="39"/>
      <c r="G39" s="39"/>
      <c r="H39" s="243" t="s">
        <v>337</v>
      </c>
      <c r="I39" s="243"/>
      <c r="J39" s="47"/>
      <c r="K39" s="48"/>
      <c r="L39" s="48">
        <f>SUM(J38:L38)</f>
        <v>0</v>
      </c>
    </row>
    <row r="40" spans="1:256" x14ac:dyDescent="0.3">
      <c r="A40" s="7"/>
      <c r="B40" s="39"/>
      <c r="C40" s="39"/>
      <c r="D40" s="39"/>
      <c r="E40" s="39"/>
      <c r="F40" s="39"/>
      <c r="G40" s="39"/>
      <c r="H40" s="39"/>
      <c r="I40" s="39"/>
    </row>
    <row r="41" spans="1:256" x14ac:dyDescent="0.3">
      <c r="A41" s="49"/>
    </row>
  </sheetData>
  <mergeCells count="15">
    <mergeCell ref="H38:I38"/>
    <mergeCell ref="H39:I39"/>
    <mergeCell ref="B8:I8"/>
    <mergeCell ref="B20:I20"/>
    <mergeCell ref="B4:I6"/>
    <mergeCell ref="B36:I36"/>
    <mergeCell ref="B7:I7"/>
    <mergeCell ref="B19:I19"/>
    <mergeCell ref="B21:I21"/>
    <mergeCell ref="B23:I23"/>
    <mergeCell ref="B28:I28"/>
    <mergeCell ref="B29:I29"/>
    <mergeCell ref="B35:I35"/>
    <mergeCell ref="B22:I22"/>
    <mergeCell ref="B24:I24"/>
  </mergeCells>
  <phoneticPr fontId="0" type="noConversion"/>
  <hyperlinks>
    <hyperlink ref="A2:C2" location="'Main summary'!A1" display="Return to Main Summary"/>
    <hyperlink ref="A2" location="'Pricing Summary'!A1" display="Return to Main Summary"/>
  </hyperlinks>
  <pageMargins left="0.7" right="0.7" top="0.75" bottom="0.75" header="0.3" footer="0.3"/>
  <pageSetup scale="76" fitToHeight="0" orientation="portrait" r:id="rId1"/>
  <headerFooter>
    <oddFooter>&amp;C&amp;"Arial Narrow,Regular"&amp;10Comm/net Systems, Inc. Quote Document
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IV47"/>
  <sheetViews>
    <sheetView zoomScaleNormal="100" workbookViewId="0">
      <selection activeCell="N22" sqref="N22"/>
    </sheetView>
  </sheetViews>
  <sheetFormatPr defaultRowHeight="16.5" x14ac:dyDescent="0.3"/>
  <cols>
    <col min="1" max="1" width="30.7109375" style="37" customWidth="1"/>
    <col min="2" max="11" width="8.7109375" style="37" customWidth="1"/>
    <col min="12" max="12" width="10.42578125" style="37" bestFit="1" customWidth="1"/>
    <col min="13" max="16384" width="9.140625" style="37"/>
  </cols>
  <sheetData>
    <row r="1" spans="1:256" ht="66" customHeight="1" x14ac:dyDescent="0.3">
      <c r="A1" s="89" t="s">
        <v>3</v>
      </c>
    </row>
    <row r="2" spans="1:256" x14ac:dyDescent="0.3">
      <c r="A2" s="118" t="s">
        <v>9</v>
      </c>
      <c r="B2" s="80"/>
      <c r="C2" s="80"/>
      <c r="J2" s="38"/>
      <c r="K2" s="38"/>
    </row>
    <row r="3" spans="1:256" x14ac:dyDescent="0.3">
      <c r="A3" s="1"/>
      <c r="B3" s="81"/>
      <c r="C3" s="81"/>
      <c r="K3" s="38"/>
    </row>
    <row r="4" spans="1:256" x14ac:dyDescent="0.3">
      <c r="A4" s="5" t="s">
        <v>294</v>
      </c>
      <c r="B4" s="248" t="s">
        <v>300</v>
      </c>
      <c r="C4" s="248"/>
      <c r="D4" s="248"/>
      <c r="E4" s="248"/>
      <c r="F4" s="248"/>
      <c r="G4" s="248"/>
      <c r="H4" s="248"/>
      <c r="I4" s="248"/>
      <c r="J4" s="38"/>
      <c r="K4" s="39"/>
      <c r="L4" s="67"/>
      <c r="M4" s="67"/>
    </row>
    <row r="5" spans="1:256" x14ac:dyDescent="0.3">
      <c r="A5" s="5" t="s">
        <v>1</v>
      </c>
      <c r="B5" s="248"/>
      <c r="C5" s="248"/>
      <c r="D5" s="248"/>
      <c r="E5" s="248"/>
      <c r="F5" s="248"/>
      <c r="G5" s="248"/>
      <c r="H5" s="248"/>
      <c r="I5" s="248"/>
      <c r="J5" s="39"/>
      <c r="K5" s="39"/>
      <c r="L5" s="262"/>
      <c r="M5" s="262"/>
    </row>
    <row r="6" spans="1:256" x14ac:dyDescent="0.3">
      <c r="A6" s="7" t="s">
        <v>10</v>
      </c>
      <c r="B6" s="248"/>
      <c r="C6" s="248"/>
      <c r="D6" s="248"/>
      <c r="E6" s="248"/>
      <c r="F6" s="248"/>
      <c r="G6" s="248"/>
      <c r="H6" s="248"/>
      <c r="I6" s="248"/>
      <c r="J6" s="40" t="s">
        <v>27</v>
      </c>
      <c r="K6" s="40" t="s">
        <v>33</v>
      </c>
      <c r="L6" s="40" t="s">
        <v>324</v>
      </c>
    </row>
    <row r="7" spans="1:256" x14ac:dyDescent="0.3">
      <c r="A7" s="7" t="s">
        <v>147</v>
      </c>
      <c r="B7" s="257" t="s">
        <v>1</v>
      </c>
      <c r="C7" s="258"/>
      <c r="D7" s="257"/>
      <c r="E7" s="257"/>
      <c r="F7" s="257"/>
      <c r="G7" s="257"/>
      <c r="H7" s="257"/>
      <c r="I7" s="257"/>
      <c r="J7" s="44">
        <v>0</v>
      </c>
      <c r="K7" s="44">
        <v>0</v>
      </c>
      <c r="L7" s="44">
        <v>0</v>
      </c>
    </row>
    <row r="8" spans="1:256" x14ac:dyDescent="0.3">
      <c r="A8" s="7" t="s">
        <v>46</v>
      </c>
      <c r="B8" s="259" t="s">
        <v>280</v>
      </c>
      <c r="C8" s="259"/>
      <c r="D8" s="259"/>
      <c r="E8" s="259"/>
      <c r="F8" s="259"/>
      <c r="G8" s="259"/>
      <c r="H8" s="259"/>
      <c r="I8" s="259"/>
    </row>
    <row r="9" spans="1:256" x14ac:dyDescent="0.3">
      <c r="A9" s="7" t="s">
        <v>45</v>
      </c>
      <c r="B9" s="259"/>
      <c r="C9" s="259"/>
      <c r="D9" s="259"/>
      <c r="E9" s="259"/>
      <c r="F9" s="259"/>
      <c r="G9" s="259"/>
      <c r="H9" s="259"/>
      <c r="I9" s="259"/>
    </row>
    <row r="10" spans="1:256" x14ac:dyDescent="0.3">
      <c r="A10" s="7" t="s">
        <v>69</v>
      </c>
      <c r="B10" s="259"/>
      <c r="C10" s="259"/>
      <c r="D10" s="259"/>
      <c r="E10" s="259"/>
      <c r="F10" s="259"/>
      <c r="G10" s="259"/>
      <c r="H10" s="259"/>
      <c r="I10" s="259"/>
    </row>
    <row r="11" spans="1:256" x14ac:dyDescent="0.3">
      <c r="A11" s="7"/>
      <c r="B11" s="7" t="s">
        <v>143</v>
      </c>
      <c r="C11" s="61"/>
      <c r="E11" s="7" t="s">
        <v>144</v>
      </c>
      <c r="F11" s="61"/>
      <c r="H11" s="11" t="s">
        <v>145</v>
      </c>
      <c r="I11" s="61"/>
      <c r="K11" s="68"/>
      <c r="L11" s="68"/>
    </row>
    <row r="12" spans="1:256" s="62" customFormat="1" x14ac:dyDescent="0.3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x14ac:dyDescent="0.3">
      <c r="A13" s="7" t="s">
        <v>22</v>
      </c>
      <c r="B13" s="257" t="s">
        <v>1</v>
      </c>
      <c r="C13" s="258"/>
      <c r="D13" s="257"/>
      <c r="E13" s="257"/>
      <c r="F13" s="257"/>
      <c r="G13" s="257"/>
      <c r="H13" s="257"/>
      <c r="I13" s="257"/>
      <c r="J13" s="44">
        <v>0</v>
      </c>
      <c r="K13" s="44">
        <v>0</v>
      </c>
      <c r="L13" s="44">
        <v>0</v>
      </c>
    </row>
    <row r="14" spans="1:256" x14ac:dyDescent="0.3">
      <c r="A14" s="7" t="s">
        <v>46</v>
      </c>
      <c r="B14" s="259" t="s">
        <v>280</v>
      </c>
      <c r="C14" s="259"/>
      <c r="D14" s="259"/>
      <c r="E14" s="259"/>
      <c r="F14" s="259"/>
      <c r="G14" s="259"/>
      <c r="H14" s="259"/>
      <c r="I14" s="259"/>
    </row>
    <row r="15" spans="1:256" x14ac:dyDescent="0.3">
      <c r="A15" s="7" t="s">
        <v>45</v>
      </c>
      <c r="B15" s="259"/>
      <c r="C15" s="259"/>
      <c r="D15" s="259"/>
      <c r="E15" s="259"/>
      <c r="F15" s="259"/>
      <c r="G15" s="259"/>
      <c r="H15" s="259"/>
      <c r="I15" s="259"/>
    </row>
    <row r="16" spans="1:256" x14ac:dyDescent="0.3">
      <c r="A16" s="7" t="s">
        <v>69</v>
      </c>
      <c r="B16" s="259"/>
      <c r="C16" s="259"/>
      <c r="D16" s="259"/>
      <c r="E16" s="259"/>
      <c r="F16" s="259"/>
      <c r="G16" s="259"/>
      <c r="H16" s="259"/>
      <c r="I16" s="259"/>
    </row>
    <row r="17" spans="1:256" x14ac:dyDescent="0.3">
      <c r="A17" s="7" t="s">
        <v>53</v>
      </c>
      <c r="B17" s="259"/>
      <c r="C17" s="259"/>
      <c r="D17" s="259"/>
      <c r="E17" s="259"/>
      <c r="F17" s="259"/>
      <c r="G17" s="259"/>
      <c r="H17" s="259"/>
      <c r="I17" s="259"/>
    </row>
    <row r="18" spans="1:256" x14ac:dyDescent="0.3">
      <c r="A18" s="7"/>
      <c r="B18" s="7" t="s">
        <v>143</v>
      </c>
      <c r="C18" s="61"/>
      <c r="E18" s="7" t="s">
        <v>144</v>
      </c>
      <c r="F18" s="61"/>
      <c r="H18" s="11" t="s">
        <v>145</v>
      </c>
      <c r="I18" s="61"/>
      <c r="K18" s="68"/>
      <c r="L18" s="68"/>
    </row>
    <row r="19" spans="1:256" s="62" customFormat="1" x14ac:dyDescent="0.3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</row>
    <row r="20" spans="1:256" x14ac:dyDescent="0.3">
      <c r="A20" s="7" t="s">
        <v>148</v>
      </c>
      <c r="B20" s="257" t="s">
        <v>1</v>
      </c>
      <c r="C20" s="258"/>
      <c r="D20" s="257"/>
      <c r="E20" s="257"/>
      <c r="F20" s="257"/>
      <c r="G20" s="257"/>
      <c r="H20" s="257"/>
      <c r="I20" s="257"/>
      <c r="J20" s="44">
        <v>0</v>
      </c>
      <c r="K20" s="44">
        <v>0</v>
      </c>
      <c r="L20" s="44">
        <v>0</v>
      </c>
    </row>
    <row r="21" spans="1:256" x14ac:dyDescent="0.3">
      <c r="A21" s="7" t="s">
        <v>46</v>
      </c>
      <c r="B21" s="259" t="s">
        <v>280</v>
      </c>
      <c r="C21" s="259"/>
      <c r="D21" s="259"/>
      <c r="E21" s="259"/>
      <c r="F21" s="259"/>
      <c r="G21" s="259"/>
      <c r="H21" s="259"/>
      <c r="I21" s="259"/>
    </row>
    <row r="22" spans="1:256" x14ac:dyDescent="0.3">
      <c r="A22" s="7" t="s">
        <v>45</v>
      </c>
      <c r="B22" s="259"/>
      <c r="C22" s="259"/>
      <c r="D22" s="259"/>
      <c r="E22" s="259"/>
      <c r="F22" s="259"/>
      <c r="G22" s="259"/>
      <c r="H22" s="259"/>
      <c r="I22" s="259"/>
    </row>
    <row r="23" spans="1:256" x14ac:dyDescent="0.3">
      <c r="A23" s="7" t="s">
        <v>69</v>
      </c>
      <c r="B23" s="259"/>
      <c r="C23" s="259"/>
      <c r="D23" s="259"/>
      <c r="E23" s="259"/>
      <c r="F23" s="259"/>
      <c r="G23" s="259"/>
      <c r="H23" s="259"/>
      <c r="I23" s="259"/>
    </row>
    <row r="24" spans="1:256" x14ac:dyDescent="0.3">
      <c r="A24" s="7" t="s">
        <v>53</v>
      </c>
      <c r="B24" s="259"/>
      <c r="C24" s="259"/>
      <c r="D24" s="259"/>
      <c r="E24" s="259"/>
      <c r="F24" s="259"/>
      <c r="G24" s="259"/>
      <c r="H24" s="259"/>
      <c r="I24" s="259"/>
    </row>
    <row r="25" spans="1:256" x14ac:dyDescent="0.3">
      <c r="A25" s="7" t="s">
        <v>149</v>
      </c>
      <c r="B25" s="259"/>
      <c r="C25" s="259"/>
      <c r="D25" s="259"/>
      <c r="E25" s="259"/>
      <c r="F25" s="259"/>
      <c r="G25" s="259"/>
      <c r="H25" s="259"/>
      <c r="I25" s="259"/>
    </row>
    <row r="26" spans="1:256" x14ac:dyDescent="0.3">
      <c r="A26" s="7"/>
      <c r="B26" s="7" t="s">
        <v>143</v>
      </c>
      <c r="C26" s="61"/>
      <c r="E26" s="7" t="s">
        <v>144</v>
      </c>
      <c r="F26" s="61"/>
      <c r="H26" s="11" t="s">
        <v>145</v>
      </c>
      <c r="I26" s="61"/>
      <c r="K26" s="68"/>
      <c r="L26" s="68"/>
    </row>
    <row r="27" spans="1:256" s="62" customFormat="1" x14ac:dyDescent="0.3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</row>
    <row r="28" spans="1:256" x14ac:dyDescent="0.3">
      <c r="A28" s="7" t="s">
        <v>150</v>
      </c>
      <c r="B28" s="257" t="s">
        <v>1</v>
      </c>
      <c r="C28" s="258"/>
      <c r="D28" s="257"/>
      <c r="E28" s="257"/>
      <c r="F28" s="257"/>
      <c r="G28" s="257"/>
      <c r="H28" s="257"/>
      <c r="I28" s="257"/>
      <c r="J28" s="44">
        <v>0</v>
      </c>
      <c r="K28" s="44">
        <v>0</v>
      </c>
      <c r="L28" s="44">
        <v>0</v>
      </c>
    </row>
    <row r="29" spans="1:256" x14ac:dyDescent="0.3">
      <c r="A29" s="7" t="s">
        <v>46</v>
      </c>
      <c r="B29" s="259" t="s">
        <v>280</v>
      </c>
      <c r="C29" s="259"/>
      <c r="D29" s="259"/>
      <c r="E29" s="259"/>
      <c r="F29" s="259"/>
      <c r="G29" s="259"/>
      <c r="H29" s="259"/>
      <c r="I29" s="259"/>
    </row>
    <row r="30" spans="1:256" x14ac:dyDescent="0.3">
      <c r="A30" s="7" t="s">
        <v>53</v>
      </c>
      <c r="B30" s="259"/>
      <c r="C30" s="259"/>
      <c r="D30" s="259"/>
      <c r="E30" s="259"/>
      <c r="F30" s="259"/>
      <c r="G30" s="259"/>
      <c r="H30" s="259"/>
      <c r="I30" s="259"/>
    </row>
    <row r="31" spans="1:256" x14ac:dyDescent="0.3">
      <c r="A31" s="7" t="s">
        <v>151</v>
      </c>
      <c r="B31" s="259"/>
      <c r="C31" s="259"/>
      <c r="D31" s="259"/>
      <c r="E31" s="259"/>
      <c r="F31" s="259"/>
      <c r="G31" s="259"/>
      <c r="H31" s="259"/>
      <c r="I31" s="259"/>
    </row>
    <row r="32" spans="1:256" s="62" customFormat="1" x14ac:dyDescent="0.3">
      <c r="A32" s="37"/>
      <c r="B32" s="59"/>
      <c r="C32" s="59"/>
      <c r="D32" s="59"/>
      <c r="E32" s="59"/>
      <c r="F32" s="59"/>
      <c r="G32" s="59"/>
      <c r="H32" s="59"/>
      <c r="I32" s="59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</row>
    <row r="33" spans="1:256" x14ac:dyDescent="0.3">
      <c r="A33" s="7" t="s">
        <v>152</v>
      </c>
      <c r="B33" s="251"/>
      <c r="C33" s="251"/>
      <c r="D33" s="251"/>
      <c r="E33" s="251"/>
      <c r="F33" s="251"/>
      <c r="G33" s="251"/>
      <c r="H33" s="251"/>
      <c r="I33" s="251"/>
      <c r="J33" s="44">
        <v>0</v>
      </c>
      <c r="K33" s="44">
        <v>0</v>
      </c>
      <c r="L33" s="44">
        <v>0</v>
      </c>
    </row>
    <row r="34" spans="1:256" x14ac:dyDescent="0.3">
      <c r="A34" s="7" t="s">
        <v>154</v>
      </c>
      <c r="B34" s="259" t="s">
        <v>278</v>
      </c>
      <c r="C34" s="259"/>
      <c r="D34" s="259"/>
      <c r="E34" s="259"/>
      <c r="F34" s="259"/>
      <c r="G34" s="259"/>
      <c r="H34" s="259"/>
      <c r="I34" s="259"/>
    </row>
    <row r="35" spans="1:256" x14ac:dyDescent="0.3">
      <c r="A35" s="7" t="s">
        <v>153</v>
      </c>
      <c r="B35" s="259" t="s">
        <v>278</v>
      </c>
      <c r="C35" s="259"/>
      <c r="D35" s="259"/>
      <c r="E35" s="259"/>
      <c r="F35" s="259"/>
      <c r="G35" s="259"/>
      <c r="H35" s="259"/>
      <c r="I35" s="259"/>
    </row>
    <row r="36" spans="1:256" x14ac:dyDescent="0.3">
      <c r="A36" s="7" t="s">
        <v>155</v>
      </c>
      <c r="B36" s="259" t="s">
        <v>278</v>
      </c>
      <c r="C36" s="259"/>
      <c r="D36" s="259"/>
      <c r="E36" s="259"/>
      <c r="F36" s="259"/>
      <c r="G36" s="259"/>
      <c r="H36" s="259"/>
      <c r="I36" s="259"/>
    </row>
    <row r="37" spans="1:256" s="62" customFormat="1" x14ac:dyDescent="0.3">
      <c r="A37" s="37"/>
      <c r="B37" s="59"/>
      <c r="C37" s="59"/>
      <c r="D37" s="59"/>
      <c r="E37" s="59"/>
      <c r="F37" s="59"/>
      <c r="G37" s="59"/>
      <c r="H37" s="59"/>
      <c r="I37" s="59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</row>
    <row r="38" spans="1:256" s="62" customFormat="1" x14ac:dyDescent="0.3">
      <c r="A38" s="4" t="s">
        <v>156</v>
      </c>
      <c r="B38" s="255"/>
      <c r="C38" s="255"/>
      <c r="D38" s="255"/>
      <c r="E38" s="255"/>
      <c r="F38" s="255"/>
      <c r="G38" s="255"/>
      <c r="H38" s="255"/>
      <c r="I38" s="255"/>
      <c r="J38" s="44">
        <v>0</v>
      </c>
      <c r="K38" s="44">
        <v>0</v>
      </c>
      <c r="L38" s="44">
        <v>0</v>
      </c>
    </row>
    <row r="39" spans="1:256" s="39" customFormat="1" x14ac:dyDescent="0.3">
      <c r="A39" s="7" t="s">
        <v>157</v>
      </c>
      <c r="B39" s="259" t="s">
        <v>282</v>
      </c>
      <c r="C39" s="259"/>
      <c r="D39" s="259"/>
      <c r="E39" s="259"/>
      <c r="F39" s="259"/>
      <c r="G39" s="259"/>
      <c r="H39" s="259"/>
      <c r="I39" s="259"/>
      <c r="J39" s="37"/>
      <c r="K39" s="37"/>
      <c r="L39" s="37"/>
    </row>
    <row r="40" spans="1:256" x14ac:dyDescent="0.3">
      <c r="A40" s="7" t="s">
        <v>149</v>
      </c>
      <c r="B40" s="259"/>
      <c r="C40" s="259"/>
      <c r="D40" s="259"/>
      <c r="E40" s="259"/>
      <c r="F40" s="259"/>
      <c r="G40" s="259"/>
      <c r="H40" s="259"/>
      <c r="I40" s="259"/>
    </row>
    <row r="41" spans="1:256" x14ac:dyDescent="0.3">
      <c r="A41" s="7" t="s">
        <v>272</v>
      </c>
      <c r="B41" s="259"/>
      <c r="C41" s="259"/>
      <c r="D41" s="259"/>
      <c r="E41" s="259"/>
      <c r="F41" s="259"/>
      <c r="G41" s="259"/>
      <c r="H41" s="259"/>
      <c r="I41" s="259"/>
      <c r="J41" s="69"/>
      <c r="K41" s="69"/>
      <c r="L41" s="69"/>
    </row>
    <row r="42" spans="1:256" x14ac:dyDescent="0.3">
      <c r="A42" s="7"/>
      <c r="B42" s="7" t="s">
        <v>143</v>
      </c>
      <c r="C42" s="61"/>
      <c r="E42" s="7" t="s">
        <v>144</v>
      </c>
      <c r="F42" s="61"/>
      <c r="H42" s="11" t="s">
        <v>145</v>
      </c>
      <c r="I42" s="61"/>
      <c r="K42" s="68"/>
      <c r="L42" s="68"/>
    </row>
    <row r="43" spans="1:256" x14ac:dyDescent="0.3">
      <c r="A43" s="7"/>
      <c r="B43" s="258"/>
      <c r="C43" s="258"/>
      <c r="D43" s="258"/>
      <c r="E43" s="258"/>
      <c r="F43" s="258"/>
      <c r="G43" s="258"/>
      <c r="H43" s="258"/>
      <c r="I43" s="258"/>
      <c r="J43" s="69"/>
      <c r="K43" s="69"/>
      <c r="L43" s="69"/>
    </row>
    <row r="44" spans="1:256" x14ac:dyDescent="0.3">
      <c r="A44" s="7" t="s">
        <v>92</v>
      </c>
      <c r="B44" s="259" t="s">
        <v>278</v>
      </c>
      <c r="C44" s="259"/>
      <c r="D44" s="259"/>
      <c r="E44" s="259"/>
      <c r="F44" s="259"/>
      <c r="G44" s="259"/>
      <c r="H44" s="259"/>
      <c r="I44" s="259"/>
      <c r="J44" s="44">
        <v>0</v>
      </c>
      <c r="K44" s="44">
        <v>0</v>
      </c>
      <c r="L44" s="44">
        <v>0</v>
      </c>
    </row>
    <row r="45" spans="1:256" s="39" customFormat="1" x14ac:dyDescent="0.3">
      <c r="A45" s="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1:256" x14ac:dyDescent="0.3">
      <c r="A46" s="7"/>
      <c r="B46" s="39"/>
      <c r="C46" s="39"/>
      <c r="D46" s="39"/>
      <c r="E46" s="39"/>
      <c r="F46" s="39"/>
      <c r="G46" s="39"/>
      <c r="H46" s="243" t="s">
        <v>338</v>
      </c>
      <c r="I46" s="243"/>
      <c r="J46" s="46">
        <f>SUM(J7:J45)</f>
        <v>0</v>
      </c>
      <c r="K46" s="46">
        <f>SUM(K7:K45)</f>
        <v>0</v>
      </c>
      <c r="L46" s="46">
        <f>SUM(L7:L45)</f>
        <v>0</v>
      </c>
    </row>
    <row r="47" spans="1:256" x14ac:dyDescent="0.3">
      <c r="A47" s="7"/>
      <c r="B47" s="39"/>
      <c r="C47" s="39"/>
      <c r="D47" s="39"/>
      <c r="E47" s="39"/>
      <c r="F47" s="39"/>
      <c r="G47" s="39"/>
      <c r="H47" s="243" t="s">
        <v>337</v>
      </c>
      <c r="I47" s="243"/>
      <c r="J47" s="47"/>
      <c r="K47" s="48"/>
      <c r="L47" s="48">
        <f>SUM(J46:L46)</f>
        <v>0</v>
      </c>
    </row>
  </sheetData>
  <mergeCells count="33">
    <mergeCell ref="B16:I16"/>
    <mergeCell ref="B29:I29"/>
    <mergeCell ref="B43:I43"/>
    <mergeCell ref="B41:I41"/>
    <mergeCell ref="B30:I30"/>
    <mergeCell ref="B28:I28"/>
    <mergeCell ref="L5:M5"/>
    <mergeCell ref="B25:I25"/>
    <mergeCell ref="B7:I7"/>
    <mergeCell ref="B8:I8"/>
    <mergeCell ref="B10:I10"/>
    <mergeCell ref="B4:I6"/>
    <mergeCell ref="B17:I17"/>
    <mergeCell ref="B20:I20"/>
    <mergeCell ref="B23:I23"/>
    <mergeCell ref="B24:I24"/>
    <mergeCell ref="B22:I22"/>
    <mergeCell ref="B14:I14"/>
    <mergeCell ref="B9:I9"/>
    <mergeCell ref="B13:I13"/>
    <mergeCell ref="B21:I21"/>
    <mergeCell ref="B15:I15"/>
    <mergeCell ref="H46:I46"/>
    <mergeCell ref="H47:I47"/>
    <mergeCell ref="B44:I44"/>
    <mergeCell ref="B31:I31"/>
    <mergeCell ref="B40:I40"/>
    <mergeCell ref="B36:I36"/>
    <mergeCell ref="B38:I38"/>
    <mergeCell ref="B39:I39"/>
    <mergeCell ref="B35:I35"/>
    <mergeCell ref="B34:I34"/>
    <mergeCell ref="B33:I33"/>
  </mergeCells>
  <phoneticPr fontId="0" type="noConversion"/>
  <hyperlinks>
    <hyperlink ref="A2:C2" location="'Main summary'!A1" display="Return to Main Summary"/>
    <hyperlink ref="A2" location="'Pricing Summary'!A1" display="Return to Main Summary"/>
  </hyperlinks>
  <pageMargins left="0.7" right="0.7" top="0.75" bottom="0.75" header="0.3" footer="0.3"/>
  <pageSetup scale="76" fitToHeight="0" orientation="portrait" r:id="rId1"/>
  <headerFooter>
    <oddFooter>&amp;C&amp;"Arial Narrow,Regular"&amp;10Comm/net Systems, Inc. Quote Document
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IV28"/>
  <sheetViews>
    <sheetView zoomScaleNormal="100" workbookViewId="0">
      <selection activeCell="M19" sqref="M19"/>
    </sheetView>
  </sheetViews>
  <sheetFormatPr defaultRowHeight="16.5" x14ac:dyDescent="0.3"/>
  <cols>
    <col min="1" max="1" width="30.7109375" style="37" customWidth="1"/>
    <col min="2" max="11" width="8.7109375" style="37" customWidth="1"/>
    <col min="12" max="12" width="10.42578125" style="37" bestFit="1" customWidth="1"/>
    <col min="13" max="16384" width="9.140625" style="37"/>
  </cols>
  <sheetData>
    <row r="1" spans="1:12" ht="66" customHeight="1" x14ac:dyDescent="0.3">
      <c r="A1" s="89" t="s">
        <v>303</v>
      </c>
    </row>
    <row r="2" spans="1:12" x14ac:dyDescent="0.3">
      <c r="A2" s="118" t="s">
        <v>9</v>
      </c>
      <c r="B2" s="80"/>
      <c r="C2" s="80"/>
      <c r="J2" s="38"/>
      <c r="K2" s="38"/>
    </row>
    <row r="3" spans="1:12" x14ac:dyDescent="0.3">
      <c r="A3" s="1"/>
      <c r="B3" s="81"/>
      <c r="C3" s="81"/>
      <c r="K3" s="38"/>
    </row>
    <row r="4" spans="1:12" ht="18.75" customHeight="1" x14ac:dyDescent="0.3">
      <c r="A4" s="5" t="s">
        <v>295</v>
      </c>
      <c r="B4" s="248" t="s">
        <v>300</v>
      </c>
      <c r="C4" s="248"/>
      <c r="D4" s="248"/>
      <c r="E4" s="248"/>
      <c r="F4" s="248"/>
      <c r="G4" s="248"/>
      <c r="H4" s="248"/>
      <c r="I4" s="248"/>
      <c r="J4" s="38"/>
      <c r="K4" s="39"/>
    </row>
    <row r="5" spans="1:12" x14ac:dyDescent="0.3">
      <c r="A5" s="5" t="s">
        <v>1</v>
      </c>
      <c r="B5" s="248"/>
      <c r="C5" s="248"/>
      <c r="D5" s="248"/>
      <c r="E5" s="248"/>
      <c r="F5" s="248"/>
      <c r="G5" s="248"/>
      <c r="H5" s="248"/>
      <c r="I5" s="248"/>
      <c r="J5" s="39"/>
      <c r="K5" s="39"/>
    </row>
    <row r="6" spans="1:12" x14ac:dyDescent="0.3">
      <c r="A6" s="7" t="s">
        <v>10</v>
      </c>
      <c r="B6" s="248"/>
      <c r="C6" s="248"/>
      <c r="D6" s="248"/>
      <c r="E6" s="248"/>
      <c r="F6" s="248"/>
      <c r="G6" s="248"/>
      <c r="H6" s="248"/>
      <c r="I6" s="248"/>
      <c r="J6" s="40" t="s">
        <v>27</v>
      </c>
      <c r="K6" s="40" t="s">
        <v>33</v>
      </c>
      <c r="L6" s="40" t="s">
        <v>324</v>
      </c>
    </row>
    <row r="7" spans="1:12" x14ac:dyDescent="0.3">
      <c r="A7" s="7" t="s">
        <v>158</v>
      </c>
      <c r="B7" s="257" t="s">
        <v>1</v>
      </c>
      <c r="C7" s="258"/>
      <c r="D7" s="257"/>
      <c r="E7" s="257"/>
      <c r="F7" s="257"/>
      <c r="G7" s="257"/>
      <c r="H7" s="257"/>
      <c r="I7" s="257"/>
      <c r="J7" s="44">
        <v>0</v>
      </c>
      <c r="K7" s="44">
        <v>0</v>
      </c>
      <c r="L7" s="44">
        <v>0</v>
      </c>
    </row>
    <row r="8" spans="1:12" x14ac:dyDescent="0.3">
      <c r="A8" s="7" t="s">
        <v>46</v>
      </c>
      <c r="B8" s="259" t="s">
        <v>280</v>
      </c>
      <c r="C8" s="259"/>
      <c r="D8" s="259"/>
      <c r="E8" s="259"/>
      <c r="F8" s="259"/>
      <c r="G8" s="259"/>
      <c r="H8" s="259"/>
      <c r="I8" s="259"/>
    </row>
    <row r="9" spans="1:12" x14ac:dyDescent="0.3">
      <c r="A9" s="7" t="s">
        <v>159</v>
      </c>
      <c r="B9" s="61"/>
    </row>
    <row r="10" spans="1:12" x14ac:dyDescent="0.3">
      <c r="A10" s="7" t="s">
        <v>160</v>
      </c>
      <c r="B10" s="61"/>
    </row>
    <row r="11" spans="1:12" x14ac:dyDescent="0.3">
      <c r="A11" s="11" t="s">
        <v>161</v>
      </c>
      <c r="B11" s="7" t="s">
        <v>72</v>
      </c>
      <c r="C11" s="61"/>
      <c r="D11" s="263" t="s">
        <v>162</v>
      </c>
      <c r="E11" s="264"/>
      <c r="F11" s="265"/>
      <c r="G11" s="265"/>
      <c r="H11" s="265"/>
      <c r="I11" s="265"/>
    </row>
    <row r="12" spans="1:12" x14ac:dyDescent="0.3">
      <c r="A12" s="11" t="s">
        <v>163</v>
      </c>
      <c r="B12" s="7" t="s">
        <v>72</v>
      </c>
      <c r="C12" s="61"/>
      <c r="D12" s="71" t="s">
        <v>1</v>
      </c>
      <c r="E12" s="62"/>
      <c r="F12" s="64"/>
      <c r="G12" s="64"/>
      <c r="H12" s="64"/>
      <c r="I12" s="64"/>
    </row>
    <row r="13" spans="1:12" x14ac:dyDescent="0.3">
      <c r="A13" s="11" t="s">
        <v>164</v>
      </c>
      <c r="B13" s="61"/>
    </row>
    <row r="14" spans="1:12" x14ac:dyDescent="0.3">
      <c r="A14" s="11" t="s">
        <v>165</v>
      </c>
      <c r="B14" s="61"/>
    </row>
    <row r="15" spans="1:12" x14ac:dyDescent="0.3">
      <c r="A15" s="11" t="s">
        <v>166</v>
      </c>
      <c r="B15" s="61"/>
    </row>
    <row r="16" spans="1:12" x14ac:dyDescent="0.3">
      <c r="A16" s="11" t="s">
        <v>167</v>
      </c>
      <c r="B16" s="61"/>
    </row>
    <row r="17" spans="1:256" x14ac:dyDescent="0.3">
      <c r="A17" s="11" t="s">
        <v>168</v>
      </c>
      <c r="B17" s="61"/>
    </row>
    <row r="18" spans="1:256" x14ac:dyDescent="0.3">
      <c r="A18" s="11" t="s">
        <v>169</v>
      </c>
      <c r="B18" s="61"/>
    </row>
    <row r="19" spans="1:256" x14ac:dyDescent="0.3">
      <c r="A19" s="11" t="s">
        <v>170</v>
      </c>
      <c r="B19" s="61"/>
    </row>
    <row r="20" spans="1:256" x14ac:dyDescent="0.3">
      <c r="A20" s="11" t="s">
        <v>171</v>
      </c>
      <c r="B20" s="61"/>
    </row>
    <row r="21" spans="1:256" x14ac:dyDescent="0.3">
      <c r="A21" s="11" t="s">
        <v>244</v>
      </c>
      <c r="B21" s="61"/>
    </row>
    <row r="22" spans="1:256" s="62" customFormat="1" x14ac:dyDescent="0.3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pans="1:256" x14ac:dyDescent="0.3">
      <c r="A23" s="11" t="s">
        <v>172</v>
      </c>
      <c r="B23" s="259" t="s">
        <v>278</v>
      </c>
      <c r="C23" s="259"/>
      <c r="D23" s="259"/>
      <c r="E23" s="259"/>
      <c r="F23" s="259"/>
      <c r="G23" s="259"/>
      <c r="H23" s="259"/>
      <c r="I23" s="259"/>
      <c r="J23" s="44">
        <v>0</v>
      </c>
      <c r="K23" s="44">
        <v>0</v>
      </c>
      <c r="L23" s="44">
        <v>0</v>
      </c>
    </row>
    <row r="24" spans="1:256" x14ac:dyDescent="0.3">
      <c r="A24" s="11"/>
      <c r="B24" s="64"/>
      <c r="C24" s="62"/>
      <c r="D24" s="62"/>
      <c r="E24" s="62"/>
      <c r="F24" s="62"/>
      <c r="G24" s="62"/>
      <c r="H24" s="62"/>
      <c r="I24" s="62"/>
    </row>
    <row r="25" spans="1:256" x14ac:dyDescent="0.3">
      <c r="A25" s="7" t="s">
        <v>92</v>
      </c>
      <c r="B25" s="259" t="s">
        <v>278</v>
      </c>
      <c r="C25" s="259"/>
      <c r="D25" s="259"/>
      <c r="E25" s="259"/>
      <c r="F25" s="259"/>
      <c r="G25" s="259"/>
      <c r="H25" s="259"/>
      <c r="I25" s="259"/>
      <c r="J25" s="44">
        <v>0</v>
      </c>
      <c r="K25" s="44">
        <v>0</v>
      </c>
      <c r="L25" s="44">
        <v>0</v>
      </c>
    </row>
    <row r="26" spans="1:256" s="39" customFormat="1" x14ac:dyDescent="0.3">
      <c r="A26" s="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1:256" x14ac:dyDescent="0.3">
      <c r="A27" s="39"/>
      <c r="B27" s="39"/>
      <c r="C27" s="39"/>
      <c r="D27" s="39"/>
      <c r="E27" s="39"/>
      <c r="F27" s="39"/>
      <c r="G27" s="39"/>
      <c r="H27" s="243" t="s">
        <v>338</v>
      </c>
      <c r="I27" s="243"/>
      <c r="J27" s="46">
        <f>SUM(J7:J26)</f>
        <v>0</v>
      </c>
      <c r="K27" s="46">
        <f>SUM(K7:K26)</f>
        <v>0</v>
      </c>
      <c r="L27" s="46">
        <f>SUM(L7:L26)</f>
        <v>0</v>
      </c>
    </row>
    <row r="28" spans="1:256" x14ac:dyDescent="0.3">
      <c r="A28" s="39"/>
      <c r="B28" s="39"/>
      <c r="C28" s="39"/>
      <c r="D28" s="39"/>
      <c r="E28" s="39"/>
      <c r="F28" s="39"/>
      <c r="G28" s="39"/>
      <c r="H28" s="243" t="s">
        <v>337</v>
      </c>
      <c r="I28" s="243"/>
      <c r="J28" s="47"/>
      <c r="K28" s="48"/>
      <c r="L28" s="48">
        <f>SUM(J27:L27)</f>
        <v>0</v>
      </c>
    </row>
  </sheetData>
  <mergeCells count="9">
    <mergeCell ref="H27:I27"/>
    <mergeCell ref="H28:I28"/>
    <mergeCell ref="B4:I6"/>
    <mergeCell ref="D11:E11"/>
    <mergeCell ref="B25:I25"/>
    <mergeCell ref="B7:I7"/>
    <mergeCell ref="B8:I8"/>
    <mergeCell ref="B23:I23"/>
    <mergeCell ref="F11:I11"/>
  </mergeCells>
  <phoneticPr fontId="0" type="noConversion"/>
  <hyperlinks>
    <hyperlink ref="A2:C2" location="'Main summary'!A1" display="Return to Main Summary"/>
    <hyperlink ref="A2" location="'Pricing Summary'!A1" display="Return to Main Summary"/>
  </hyperlinks>
  <pageMargins left="0.7" right="0.7" top="0.75" bottom="0.75" header="0.3" footer="0.3"/>
  <pageSetup scale="76" fitToHeight="0" orientation="portrait" r:id="rId1"/>
  <headerFooter>
    <oddFooter>&amp;C&amp;"Arial Narrow,Regular"&amp;10Comm/net Systems, Inc. Quote Document
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IV27"/>
  <sheetViews>
    <sheetView zoomScaleNormal="100" workbookViewId="0">
      <selection activeCell="M17" sqref="M17"/>
    </sheetView>
  </sheetViews>
  <sheetFormatPr defaultRowHeight="16.5" x14ac:dyDescent="0.3"/>
  <cols>
    <col min="1" max="1" width="30.7109375" style="37" customWidth="1"/>
    <col min="2" max="11" width="8.7109375" style="37" customWidth="1"/>
    <col min="12" max="12" width="10.42578125" style="37" bestFit="1" customWidth="1"/>
    <col min="13" max="16384" width="9.140625" style="37"/>
  </cols>
  <sheetData>
    <row r="1" spans="1:256" ht="66" customHeight="1" x14ac:dyDescent="0.3">
      <c r="A1" s="89" t="s">
        <v>173</v>
      </c>
    </row>
    <row r="2" spans="1:256" x14ac:dyDescent="0.3">
      <c r="A2" s="118" t="s">
        <v>9</v>
      </c>
      <c r="B2" s="80"/>
      <c r="C2" s="80"/>
      <c r="J2" s="38"/>
      <c r="K2" s="38"/>
    </row>
    <row r="3" spans="1:256" x14ac:dyDescent="0.3">
      <c r="A3" s="1"/>
      <c r="B3" s="81"/>
      <c r="C3" s="81"/>
      <c r="K3" s="38"/>
    </row>
    <row r="4" spans="1:256" x14ac:dyDescent="0.3">
      <c r="A4" s="5" t="s">
        <v>296</v>
      </c>
      <c r="B4" s="248" t="s">
        <v>300</v>
      </c>
      <c r="C4" s="248"/>
      <c r="D4" s="248"/>
      <c r="E4" s="248"/>
      <c r="F4" s="248"/>
      <c r="G4" s="248"/>
      <c r="H4" s="248"/>
      <c r="I4" s="248"/>
      <c r="J4" s="38"/>
      <c r="K4" s="39"/>
    </row>
    <row r="5" spans="1:256" x14ac:dyDescent="0.3">
      <c r="A5" s="5" t="s">
        <v>1</v>
      </c>
      <c r="B5" s="248"/>
      <c r="C5" s="248"/>
      <c r="D5" s="248"/>
      <c r="E5" s="248"/>
      <c r="F5" s="248"/>
      <c r="G5" s="248"/>
      <c r="H5" s="248"/>
      <c r="I5" s="248"/>
      <c r="J5" s="39"/>
      <c r="K5" s="39"/>
    </row>
    <row r="6" spans="1:256" x14ac:dyDescent="0.3">
      <c r="A6" s="7" t="s">
        <v>10</v>
      </c>
      <c r="B6" s="248"/>
      <c r="C6" s="248"/>
      <c r="D6" s="248"/>
      <c r="E6" s="248"/>
      <c r="F6" s="248"/>
      <c r="G6" s="248"/>
      <c r="H6" s="248"/>
      <c r="I6" s="248"/>
      <c r="J6" s="40" t="s">
        <v>27</v>
      </c>
      <c r="K6" s="40" t="s">
        <v>33</v>
      </c>
      <c r="L6" s="40" t="s">
        <v>324</v>
      </c>
    </row>
    <row r="7" spans="1:256" x14ac:dyDescent="0.3">
      <c r="A7" s="7" t="s">
        <v>174</v>
      </c>
      <c r="B7" s="257" t="s">
        <v>1</v>
      </c>
      <c r="C7" s="258"/>
      <c r="D7" s="257"/>
      <c r="E7" s="257"/>
      <c r="F7" s="257"/>
      <c r="G7" s="257"/>
      <c r="H7" s="257"/>
      <c r="I7" s="257"/>
      <c r="J7" s="44">
        <v>0</v>
      </c>
      <c r="K7" s="44">
        <v>0</v>
      </c>
      <c r="L7" s="44">
        <v>0</v>
      </c>
    </row>
    <row r="8" spans="1:256" ht="15.75" customHeight="1" x14ac:dyDescent="0.3">
      <c r="A8" s="7" t="s">
        <v>46</v>
      </c>
      <c r="B8" s="259" t="s">
        <v>278</v>
      </c>
      <c r="C8" s="259"/>
      <c r="D8" s="259"/>
      <c r="E8" s="259"/>
      <c r="F8" s="259"/>
      <c r="G8" s="259"/>
      <c r="H8" s="259"/>
      <c r="I8" s="259"/>
    </row>
    <row r="9" spans="1:256" x14ac:dyDescent="0.3">
      <c r="A9" s="7" t="s">
        <v>176</v>
      </c>
      <c r="B9" s="61"/>
      <c r="C9" s="7" t="s">
        <v>177</v>
      </c>
      <c r="D9" s="259" t="s">
        <v>278</v>
      </c>
      <c r="E9" s="259"/>
      <c r="F9" s="259"/>
      <c r="G9" s="259"/>
      <c r="H9" s="259"/>
      <c r="I9" s="259"/>
    </row>
    <row r="10" spans="1:256" x14ac:dyDescent="0.3">
      <c r="A10" s="7" t="s">
        <v>175</v>
      </c>
      <c r="B10" s="61"/>
      <c r="C10" s="7" t="s">
        <v>178</v>
      </c>
      <c r="D10" s="61"/>
      <c r="E10" s="7" t="s">
        <v>179</v>
      </c>
      <c r="F10" s="61"/>
    </row>
    <row r="11" spans="1:256" x14ac:dyDescent="0.3">
      <c r="A11" s="7" t="s">
        <v>180</v>
      </c>
      <c r="B11" s="61"/>
      <c r="C11" s="7" t="s">
        <v>181</v>
      </c>
      <c r="D11" s="61"/>
    </row>
    <row r="12" spans="1:256" s="62" customFormat="1" x14ac:dyDescent="0.3">
      <c r="A12" s="37"/>
      <c r="B12" s="257"/>
      <c r="C12" s="257"/>
      <c r="D12" s="257"/>
      <c r="E12" s="257"/>
      <c r="F12" s="257"/>
      <c r="G12" s="257"/>
      <c r="H12" s="257"/>
      <c r="I12" s="25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x14ac:dyDescent="0.3">
      <c r="A13" s="7" t="s">
        <v>182</v>
      </c>
      <c r="B13" s="257"/>
      <c r="C13" s="257"/>
      <c r="D13" s="257"/>
      <c r="E13" s="257"/>
      <c r="F13" s="257"/>
      <c r="G13" s="257"/>
      <c r="H13" s="257"/>
      <c r="I13" s="257"/>
      <c r="J13" s="44">
        <v>0</v>
      </c>
      <c r="K13" s="44">
        <v>0</v>
      </c>
      <c r="L13" s="44">
        <v>0</v>
      </c>
    </row>
    <row r="14" spans="1:256" x14ac:dyDescent="0.3">
      <c r="A14" s="7" t="s">
        <v>183</v>
      </c>
      <c r="B14" s="61"/>
      <c r="C14" s="11" t="s">
        <v>177</v>
      </c>
      <c r="D14" s="259" t="s">
        <v>278</v>
      </c>
      <c r="E14" s="259"/>
      <c r="F14" s="259"/>
      <c r="G14" s="259"/>
      <c r="H14" s="259"/>
      <c r="I14" s="259"/>
    </row>
    <row r="15" spans="1:256" x14ac:dyDescent="0.3">
      <c r="A15" s="7" t="s">
        <v>184</v>
      </c>
      <c r="B15" s="259" t="s">
        <v>278</v>
      </c>
      <c r="C15" s="259"/>
      <c r="D15" s="259"/>
      <c r="E15" s="259"/>
      <c r="F15" s="259"/>
      <c r="G15" s="259"/>
      <c r="H15" s="259"/>
      <c r="I15" s="259"/>
    </row>
    <row r="16" spans="1:256" s="62" customFormat="1" x14ac:dyDescent="0.3">
      <c r="A16" s="37"/>
      <c r="B16" s="257"/>
      <c r="C16" s="257"/>
      <c r="D16" s="257"/>
      <c r="E16" s="257"/>
      <c r="F16" s="257"/>
      <c r="G16" s="257"/>
      <c r="H16" s="257"/>
      <c r="I16" s="25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1:12" x14ac:dyDescent="0.3">
      <c r="A17" s="7" t="s">
        <v>242</v>
      </c>
      <c r="B17" s="257"/>
      <c r="C17" s="257"/>
      <c r="D17" s="257"/>
      <c r="E17" s="257"/>
      <c r="F17" s="257"/>
      <c r="G17" s="257"/>
      <c r="H17" s="257"/>
      <c r="I17" s="257"/>
      <c r="J17" s="44">
        <v>0</v>
      </c>
      <c r="K17" s="44">
        <v>0</v>
      </c>
      <c r="L17" s="44">
        <v>0</v>
      </c>
    </row>
    <row r="18" spans="1:12" x14ac:dyDescent="0.3">
      <c r="A18" s="7" t="s">
        <v>189</v>
      </c>
      <c r="B18" s="259" t="s">
        <v>278</v>
      </c>
      <c r="C18" s="259"/>
      <c r="D18" s="259"/>
      <c r="E18" s="259"/>
      <c r="F18" s="259"/>
      <c r="G18" s="259"/>
      <c r="H18" s="259"/>
      <c r="I18" s="259"/>
    </row>
    <row r="19" spans="1:12" x14ac:dyDescent="0.3">
      <c r="A19" s="7" t="s">
        <v>185</v>
      </c>
      <c r="B19" s="259" t="s">
        <v>278</v>
      </c>
      <c r="C19" s="259"/>
      <c r="D19" s="259"/>
      <c r="E19" s="259"/>
      <c r="F19" s="259"/>
      <c r="G19" s="259"/>
      <c r="H19" s="259"/>
      <c r="I19" s="259"/>
    </row>
    <row r="20" spans="1:12" x14ac:dyDescent="0.3">
      <c r="A20" s="7" t="s">
        <v>186</v>
      </c>
      <c r="B20" s="259" t="s">
        <v>278</v>
      </c>
      <c r="C20" s="259"/>
      <c r="D20" s="259"/>
      <c r="E20" s="259"/>
      <c r="F20" s="259"/>
      <c r="G20" s="259"/>
      <c r="H20" s="259"/>
      <c r="I20" s="259"/>
    </row>
    <row r="21" spans="1:12" x14ac:dyDescent="0.3">
      <c r="A21" s="7" t="s">
        <v>187</v>
      </c>
      <c r="B21" s="259" t="s">
        <v>278</v>
      </c>
      <c r="C21" s="259"/>
      <c r="D21" s="259"/>
      <c r="E21" s="259"/>
      <c r="F21" s="259"/>
      <c r="G21" s="259"/>
      <c r="H21" s="259"/>
      <c r="I21" s="259"/>
    </row>
    <row r="22" spans="1:12" x14ac:dyDescent="0.3">
      <c r="A22" s="7" t="s">
        <v>188</v>
      </c>
      <c r="B22" s="259" t="s">
        <v>278</v>
      </c>
      <c r="C22" s="259"/>
      <c r="D22" s="259"/>
      <c r="E22" s="259"/>
      <c r="F22" s="259"/>
      <c r="G22" s="259"/>
      <c r="H22" s="259"/>
      <c r="I22" s="259"/>
    </row>
    <row r="23" spans="1:12" x14ac:dyDescent="0.3">
      <c r="A23" s="7"/>
      <c r="B23" s="257"/>
      <c r="C23" s="257"/>
      <c r="D23" s="257"/>
      <c r="E23" s="257"/>
      <c r="F23" s="257"/>
      <c r="G23" s="257"/>
      <c r="H23" s="257"/>
      <c r="I23" s="257"/>
      <c r="J23" s="68"/>
      <c r="K23" s="68"/>
      <c r="L23" s="68"/>
    </row>
    <row r="24" spans="1:12" x14ac:dyDescent="0.3">
      <c r="A24" s="7" t="s">
        <v>92</v>
      </c>
      <c r="B24" s="259" t="s">
        <v>278</v>
      </c>
      <c r="C24" s="259"/>
      <c r="D24" s="259"/>
      <c r="E24" s="259"/>
      <c r="F24" s="259"/>
      <c r="G24" s="259"/>
      <c r="H24" s="259"/>
      <c r="I24" s="259"/>
      <c r="J24" s="44">
        <v>0</v>
      </c>
      <c r="K24" s="44">
        <v>0</v>
      </c>
      <c r="L24" s="44">
        <v>0</v>
      </c>
    </row>
    <row r="25" spans="1:12" s="39" customFormat="1" x14ac:dyDescent="0.3">
      <c r="A25" s="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2" x14ac:dyDescent="0.3">
      <c r="A26" s="7"/>
      <c r="B26" s="39"/>
      <c r="C26" s="39"/>
      <c r="D26" s="39"/>
      <c r="E26" s="39"/>
      <c r="F26" s="39"/>
      <c r="G26" s="39"/>
      <c r="H26" s="243" t="s">
        <v>338</v>
      </c>
      <c r="I26" s="243"/>
      <c r="J26" s="46">
        <f>SUM(J7:J25)</f>
        <v>0</v>
      </c>
      <c r="K26" s="46">
        <f>SUM(K7:K25)</f>
        <v>0</v>
      </c>
      <c r="L26" s="46">
        <f>SUM(L7:L25)</f>
        <v>0</v>
      </c>
    </row>
    <row r="27" spans="1:12" x14ac:dyDescent="0.3">
      <c r="A27" s="39"/>
      <c r="B27" s="39"/>
      <c r="C27" s="39"/>
      <c r="D27" s="39"/>
      <c r="E27" s="39"/>
      <c r="F27" s="39"/>
      <c r="G27" s="39"/>
      <c r="H27" s="243" t="s">
        <v>337</v>
      </c>
      <c r="I27" s="243"/>
      <c r="J27" s="47"/>
      <c r="K27" s="48"/>
      <c r="L27" s="48">
        <f>SUM(J26:L26)</f>
        <v>0</v>
      </c>
    </row>
  </sheetData>
  <mergeCells count="19">
    <mergeCell ref="B17:I17"/>
    <mergeCell ref="B19:I19"/>
    <mergeCell ref="H26:I26"/>
    <mergeCell ref="H27:I27"/>
    <mergeCell ref="B4:I6"/>
    <mergeCell ref="B7:I7"/>
    <mergeCell ref="B8:I8"/>
    <mergeCell ref="D9:I9"/>
    <mergeCell ref="B24:I24"/>
    <mergeCell ref="B23:I23"/>
    <mergeCell ref="B12:I12"/>
    <mergeCell ref="B16:I16"/>
    <mergeCell ref="B13:I13"/>
    <mergeCell ref="D14:I14"/>
    <mergeCell ref="B20:I20"/>
    <mergeCell ref="B21:I21"/>
    <mergeCell ref="B22:I22"/>
    <mergeCell ref="B18:I18"/>
    <mergeCell ref="B15:I15"/>
  </mergeCells>
  <phoneticPr fontId="0" type="noConversion"/>
  <hyperlinks>
    <hyperlink ref="A2:C2" location="'Main summary'!A1" display="Return to Main Summary"/>
    <hyperlink ref="A2" location="'Pricing Summary'!A1" display="Return to Main Summary"/>
  </hyperlinks>
  <pageMargins left="0.7" right="0.7" top="0.75" bottom="0.75" header="0.3" footer="0.3"/>
  <pageSetup scale="76" fitToHeight="0" orientation="portrait" r:id="rId1"/>
  <headerFooter>
    <oddFooter>&amp;C&amp;"Arial Narrow,Regular"&amp;10Comm/net Systems, Inc. Quote Document
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L61"/>
  <sheetViews>
    <sheetView zoomScaleNormal="100" workbookViewId="0">
      <selection activeCell="A7" sqref="A7:A23"/>
    </sheetView>
  </sheetViews>
  <sheetFormatPr defaultRowHeight="16.5" x14ac:dyDescent="0.3"/>
  <cols>
    <col min="1" max="1" width="30.7109375" style="37" customWidth="1"/>
    <col min="2" max="11" width="8.7109375" style="37" customWidth="1"/>
    <col min="12" max="12" width="10.42578125" style="37" bestFit="1" customWidth="1"/>
    <col min="13" max="16384" width="9.140625" style="37"/>
  </cols>
  <sheetData>
    <row r="1" spans="1:12" ht="66" customHeight="1" x14ac:dyDescent="0.3">
      <c r="A1" s="89" t="s">
        <v>210</v>
      </c>
    </row>
    <row r="2" spans="1:12" x14ac:dyDescent="0.3">
      <c r="A2" s="118" t="s">
        <v>9</v>
      </c>
      <c r="B2" s="80"/>
      <c r="C2" s="80"/>
      <c r="J2" s="38"/>
      <c r="K2" s="38"/>
    </row>
    <row r="3" spans="1:12" x14ac:dyDescent="0.3">
      <c r="A3" s="1"/>
      <c r="B3" s="81"/>
      <c r="C3" s="81"/>
      <c r="K3" s="38"/>
    </row>
    <row r="4" spans="1:12" ht="15" customHeight="1" x14ac:dyDescent="0.3">
      <c r="A4" s="5" t="s">
        <v>297</v>
      </c>
      <c r="B4" s="248" t="s">
        <v>300</v>
      </c>
      <c r="C4" s="248"/>
      <c r="D4" s="248"/>
      <c r="E4" s="248"/>
      <c r="F4" s="248"/>
      <c r="G4" s="248"/>
      <c r="H4" s="248"/>
      <c r="I4" s="248"/>
      <c r="J4" s="38"/>
      <c r="K4" s="39"/>
    </row>
    <row r="5" spans="1:12" x14ac:dyDescent="0.3">
      <c r="A5" s="5" t="s">
        <v>1</v>
      </c>
      <c r="B5" s="248"/>
      <c r="C5" s="248"/>
      <c r="D5" s="248"/>
      <c r="E5" s="248"/>
      <c r="F5" s="248"/>
      <c r="G5" s="248"/>
      <c r="H5" s="248"/>
      <c r="I5" s="248"/>
    </row>
    <row r="6" spans="1:12" x14ac:dyDescent="0.3">
      <c r="A6" s="7" t="s">
        <v>10</v>
      </c>
      <c r="B6" s="248"/>
      <c r="C6" s="248"/>
      <c r="D6" s="248"/>
      <c r="E6" s="248"/>
      <c r="F6" s="248"/>
      <c r="G6" s="248"/>
      <c r="H6" s="248"/>
      <c r="I6" s="248"/>
      <c r="J6" s="40" t="s">
        <v>27</v>
      </c>
      <c r="K6" s="40" t="s">
        <v>33</v>
      </c>
      <c r="L6" s="40" t="s">
        <v>324</v>
      </c>
    </row>
    <row r="7" spans="1:12" x14ac:dyDescent="0.3">
      <c r="A7" s="41" t="s">
        <v>219</v>
      </c>
      <c r="B7" s="247" t="s">
        <v>278</v>
      </c>
      <c r="C7" s="247"/>
      <c r="D7" s="247"/>
      <c r="E7" s="247"/>
      <c r="F7" s="247"/>
      <c r="G7" s="247"/>
      <c r="H7" s="247"/>
      <c r="I7" s="247"/>
      <c r="J7" s="44">
        <v>0</v>
      </c>
      <c r="K7" s="44">
        <v>0</v>
      </c>
      <c r="L7" s="44">
        <v>0</v>
      </c>
    </row>
    <row r="8" spans="1:12" x14ac:dyDescent="0.3">
      <c r="A8" s="43" t="s">
        <v>211</v>
      </c>
      <c r="B8" s="244" t="s">
        <v>278</v>
      </c>
      <c r="C8" s="244"/>
      <c r="D8" s="244"/>
      <c r="E8" s="244"/>
      <c r="F8" s="244"/>
      <c r="G8" s="244"/>
      <c r="H8" s="244"/>
      <c r="I8" s="244"/>
      <c r="J8" s="44">
        <v>0</v>
      </c>
      <c r="K8" s="44">
        <v>0</v>
      </c>
      <c r="L8" s="44">
        <v>0</v>
      </c>
    </row>
    <row r="9" spans="1:12" x14ac:dyDescent="0.3">
      <c r="A9" s="43" t="s">
        <v>212</v>
      </c>
      <c r="B9" s="244" t="s">
        <v>278</v>
      </c>
      <c r="C9" s="244"/>
      <c r="D9" s="244"/>
      <c r="E9" s="244"/>
      <c r="F9" s="244"/>
      <c r="G9" s="244"/>
      <c r="H9" s="244"/>
      <c r="I9" s="244"/>
      <c r="J9" s="44">
        <v>0</v>
      </c>
      <c r="K9" s="44">
        <v>0</v>
      </c>
      <c r="L9" s="44">
        <v>0</v>
      </c>
    </row>
    <row r="10" spans="1:12" x14ac:dyDescent="0.3">
      <c r="A10" s="43" t="s">
        <v>213</v>
      </c>
      <c r="B10" s="244" t="s">
        <v>278</v>
      </c>
      <c r="C10" s="244"/>
      <c r="D10" s="244"/>
      <c r="E10" s="244"/>
      <c r="F10" s="244"/>
      <c r="G10" s="244"/>
      <c r="H10" s="244"/>
      <c r="I10" s="244"/>
      <c r="J10" s="44">
        <v>0</v>
      </c>
      <c r="K10" s="44">
        <v>0</v>
      </c>
      <c r="L10" s="44">
        <v>0</v>
      </c>
    </row>
    <row r="11" spans="1:12" x14ac:dyDescent="0.3">
      <c r="A11" s="43" t="s">
        <v>214</v>
      </c>
      <c r="B11" s="244" t="s">
        <v>278</v>
      </c>
      <c r="C11" s="244"/>
      <c r="D11" s="244"/>
      <c r="E11" s="244"/>
      <c r="F11" s="244"/>
      <c r="G11" s="244"/>
      <c r="H11" s="244"/>
      <c r="I11" s="244"/>
      <c r="J11" s="44">
        <v>0</v>
      </c>
      <c r="K11" s="44">
        <v>0</v>
      </c>
      <c r="L11" s="44">
        <v>0</v>
      </c>
    </row>
    <row r="12" spans="1:12" x14ac:dyDescent="0.3">
      <c r="A12" s="43" t="s">
        <v>12</v>
      </c>
      <c r="B12" s="244" t="s">
        <v>278</v>
      </c>
      <c r="C12" s="244"/>
      <c r="D12" s="244"/>
      <c r="E12" s="244"/>
      <c r="F12" s="244"/>
      <c r="G12" s="244"/>
      <c r="H12" s="244"/>
      <c r="I12" s="244"/>
      <c r="J12" s="44">
        <v>0</v>
      </c>
      <c r="K12" s="44">
        <v>0</v>
      </c>
      <c r="L12" s="44">
        <v>0</v>
      </c>
    </row>
    <row r="13" spans="1:12" x14ac:dyDescent="0.3">
      <c r="A13" s="43" t="s">
        <v>215</v>
      </c>
      <c r="B13" s="244" t="s">
        <v>278</v>
      </c>
      <c r="C13" s="244"/>
      <c r="D13" s="244"/>
      <c r="E13" s="244"/>
      <c r="F13" s="244"/>
      <c r="G13" s="244"/>
      <c r="H13" s="244"/>
      <c r="I13" s="244"/>
      <c r="J13" s="44">
        <v>0</v>
      </c>
      <c r="K13" s="44">
        <v>0</v>
      </c>
      <c r="L13" s="44">
        <v>0</v>
      </c>
    </row>
    <row r="14" spans="1:12" x14ac:dyDescent="0.3">
      <c r="A14" s="43" t="s">
        <v>216</v>
      </c>
      <c r="B14" s="244" t="s">
        <v>278</v>
      </c>
      <c r="C14" s="244"/>
      <c r="D14" s="244"/>
      <c r="E14" s="244"/>
      <c r="F14" s="244"/>
      <c r="G14" s="244"/>
      <c r="H14" s="244"/>
      <c r="I14" s="244"/>
      <c r="J14" s="44">
        <v>0</v>
      </c>
      <c r="K14" s="44">
        <v>0</v>
      </c>
      <c r="L14" s="44">
        <v>0</v>
      </c>
    </row>
    <row r="15" spans="1:12" x14ac:dyDescent="0.3">
      <c r="A15" s="43" t="s">
        <v>217</v>
      </c>
      <c r="B15" s="244" t="s">
        <v>278</v>
      </c>
      <c r="C15" s="244"/>
      <c r="D15" s="244"/>
      <c r="E15" s="244"/>
      <c r="F15" s="244"/>
      <c r="G15" s="244"/>
      <c r="H15" s="244"/>
      <c r="I15" s="244"/>
      <c r="J15" s="44">
        <v>0</v>
      </c>
      <c r="K15" s="44">
        <v>0</v>
      </c>
      <c r="L15" s="44">
        <v>0</v>
      </c>
    </row>
    <row r="16" spans="1:12" x14ac:dyDescent="0.3">
      <c r="A16" s="43" t="s">
        <v>218</v>
      </c>
      <c r="B16" s="244" t="s">
        <v>278</v>
      </c>
      <c r="C16" s="244"/>
      <c r="D16" s="244"/>
      <c r="E16" s="244"/>
      <c r="F16" s="244"/>
      <c r="G16" s="244"/>
      <c r="H16" s="244"/>
      <c r="I16" s="244"/>
      <c r="J16" s="44">
        <v>0</v>
      </c>
      <c r="K16" s="44">
        <v>0</v>
      </c>
      <c r="L16" s="44">
        <v>0</v>
      </c>
    </row>
    <row r="17" spans="1:12" x14ac:dyDescent="0.3">
      <c r="A17" s="43" t="s">
        <v>220</v>
      </c>
      <c r="B17" s="244" t="s">
        <v>278</v>
      </c>
      <c r="C17" s="244"/>
      <c r="D17" s="244"/>
      <c r="E17" s="244"/>
      <c r="F17" s="244"/>
      <c r="G17" s="244"/>
      <c r="H17" s="244"/>
      <c r="I17" s="244"/>
      <c r="J17" s="44">
        <v>0</v>
      </c>
      <c r="K17" s="44">
        <v>0</v>
      </c>
      <c r="L17" s="44">
        <v>0</v>
      </c>
    </row>
    <row r="18" spans="1:12" x14ac:dyDescent="0.3">
      <c r="A18" s="43" t="s">
        <v>221</v>
      </c>
      <c r="B18" s="244" t="s">
        <v>278</v>
      </c>
      <c r="C18" s="244"/>
      <c r="D18" s="244"/>
      <c r="E18" s="244"/>
      <c r="F18" s="244"/>
      <c r="G18" s="244"/>
      <c r="H18" s="244"/>
      <c r="I18" s="244"/>
      <c r="J18" s="44">
        <v>0</v>
      </c>
      <c r="K18" s="44">
        <v>0</v>
      </c>
      <c r="L18" s="44">
        <v>0</v>
      </c>
    </row>
    <row r="19" spans="1:12" x14ac:dyDescent="0.3">
      <c r="A19" s="72" t="s">
        <v>222</v>
      </c>
      <c r="B19" s="244" t="s">
        <v>278</v>
      </c>
      <c r="C19" s="244"/>
      <c r="D19" s="244"/>
      <c r="E19" s="244"/>
      <c r="F19" s="244"/>
      <c r="G19" s="244"/>
      <c r="H19" s="244"/>
      <c r="I19" s="244"/>
      <c r="J19" s="44">
        <v>0</v>
      </c>
      <c r="K19" s="44">
        <v>0</v>
      </c>
      <c r="L19" s="44">
        <v>0</v>
      </c>
    </row>
    <row r="20" spans="1:12" x14ac:dyDescent="0.3">
      <c r="A20" s="43" t="s">
        <v>223</v>
      </c>
      <c r="B20" s="244" t="s">
        <v>278</v>
      </c>
      <c r="C20" s="244"/>
      <c r="D20" s="244"/>
      <c r="E20" s="244"/>
      <c r="F20" s="244"/>
      <c r="G20" s="244"/>
      <c r="H20" s="244"/>
      <c r="I20" s="244"/>
      <c r="J20" s="44">
        <v>0</v>
      </c>
      <c r="K20" s="44">
        <v>0</v>
      </c>
      <c r="L20" s="44">
        <v>0</v>
      </c>
    </row>
    <row r="21" spans="1:12" x14ac:dyDescent="0.3">
      <c r="A21" s="43" t="s">
        <v>224</v>
      </c>
      <c r="B21" s="244" t="s">
        <v>278</v>
      </c>
      <c r="C21" s="244"/>
      <c r="D21" s="244"/>
      <c r="E21" s="244"/>
      <c r="F21" s="244"/>
      <c r="G21" s="244"/>
      <c r="H21" s="244"/>
      <c r="I21" s="244"/>
      <c r="J21" s="44">
        <v>0</v>
      </c>
      <c r="K21" s="44">
        <v>0</v>
      </c>
      <c r="L21" s="44">
        <v>0</v>
      </c>
    </row>
    <row r="22" spans="1:12" x14ac:dyDescent="0.3">
      <c r="A22" s="45" t="s">
        <v>273</v>
      </c>
      <c r="B22" s="244" t="s">
        <v>278</v>
      </c>
      <c r="C22" s="244"/>
      <c r="D22" s="244"/>
      <c r="E22" s="244"/>
      <c r="F22" s="244"/>
      <c r="G22" s="244"/>
      <c r="H22" s="244"/>
      <c r="I22" s="244"/>
      <c r="J22" s="44">
        <v>0</v>
      </c>
      <c r="K22" s="44">
        <v>0</v>
      </c>
      <c r="L22" s="44">
        <v>0</v>
      </c>
    </row>
    <row r="23" spans="1:12" x14ac:dyDescent="0.3">
      <c r="A23" s="43" t="s">
        <v>92</v>
      </c>
      <c r="B23" s="244" t="s">
        <v>278</v>
      </c>
      <c r="C23" s="244"/>
      <c r="D23" s="244"/>
      <c r="E23" s="244"/>
      <c r="F23" s="244"/>
      <c r="G23" s="244"/>
      <c r="H23" s="244"/>
      <c r="I23" s="244"/>
      <c r="J23" s="44">
        <v>0</v>
      </c>
      <c r="K23" s="44">
        <v>0</v>
      </c>
      <c r="L23" s="44">
        <v>0</v>
      </c>
    </row>
    <row r="24" spans="1:12" s="39" customFormat="1" x14ac:dyDescent="0.3">
      <c r="A24" s="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12" ht="18.75" x14ac:dyDescent="0.3">
      <c r="A25" s="70" t="s">
        <v>1</v>
      </c>
      <c r="B25" s="39" t="s">
        <v>1</v>
      </c>
      <c r="C25" s="73" t="s">
        <v>1</v>
      </c>
      <c r="D25" s="39" t="s">
        <v>1</v>
      </c>
      <c r="E25" s="73" t="s">
        <v>1</v>
      </c>
      <c r="F25" s="39"/>
      <c r="G25" s="39" t="s">
        <v>1</v>
      </c>
      <c r="H25" s="243" t="s">
        <v>338</v>
      </c>
      <c r="I25" s="243"/>
      <c r="J25" s="46">
        <f>SUM(J7:J23)</f>
        <v>0</v>
      </c>
      <c r="K25" s="46">
        <f>SUM(K7:K23)</f>
        <v>0</v>
      </c>
      <c r="L25" s="46">
        <f>SUM(L7:L23)</f>
        <v>0</v>
      </c>
    </row>
    <row r="26" spans="1:12" x14ac:dyDescent="0.3">
      <c r="A26" s="7"/>
      <c r="B26" s="39" t="s">
        <v>1</v>
      </c>
      <c r="C26" s="39"/>
      <c r="D26" s="39"/>
      <c r="E26" s="39" t="s">
        <v>1</v>
      </c>
      <c r="F26" s="39" t="s">
        <v>1</v>
      </c>
      <c r="G26" s="39" t="s">
        <v>1</v>
      </c>
      <c r="H26" s="243" t="s">
        <v>337</v>
      </c>
      <c r="I26" s="243"/>
      <c r="J26" s="47"/>
      <c r="K26" s="48"/>
      <c r="L26" s="48">
        <f>SUM(J25:L25)</f>
        <v>0</v>
      </c>
    </row>
    <row r="27" spans="1:12" x14ac:dyDescent="0.3">
      <c r="A27" s="7"/>
      <c r="B27" s="39" t="s">
        <v>1</v>
      </c>
      <c r="C27" s="39"/>
      <c r="D27" s="39" t="s">
        <v>1</v>
      </c>
      <c r="E27" s="39" t="s">
        <v>1</v>
      </c>
      <c r="F27" s="39"/>
      <c r="G27" s="39"/>
      <c r="H27" s="39"/>
      <c r="I27" s="39"/>
    </row>
    <row r="28" spans="1:12" x14ac:dyDescent="0.3">
      <c r="A28" s="7"/>
      <c r="B28" s="39" t="s">
        <v>1</v>
      </c>
      <c r="C28" s="39" t="s">
        <v>1</v>
      </c>
      <c r="D28" s="39"/>
      <c r="E28" s="39"/>
      <c r="F28" s="39"/>
      <c r="G28" s="39"/>
      <c r="H28" s="39"/>
      <c r="I28" s="39"/>
    </row>
    <row r="29" spans="1:12" x14ac:dyDescent="0.3">
      <c r="A29" s="7" t="s">
        <v>1</v>
      </c>
      <c r="B29" s="39" t="s">
        <v>1</v>
      </c>
      <c r="C29" s="39" t="s">
        <v>1</v>
      </c>
      <c r="D29" s="39" t="s">
        <v>1</v>
      </c>
      <c r="E29" s="39" t="s">
        <v>1</v>
      </c>
      <c r="F29" s="39" t="s">
        <v>1</v>
      </c>
      <c r="G29" s="39"/>
      <c r="H29" s="39"/>
      <c r="I29" s="39"/>
    </row>
    <row r="30" spans="1:12" x14ac:dyDescent="0.3">
      <c r="A30" s="7" t="s">
        <v>1</v>
      </c>
      <c r="B30" s="39" t="s">
        <v>1</v>
      </c>
      <c r="C30" s="39" t="s">
        <v>1</v>
      </c>
      <c r="D30" s="39" t="s">
        <v>1</v>
      </c>
      <c r="E30" s="39"/>
      <c r="F30" s="39"/>
      <c r="G30" s="39"/>
      <c r="H30" s="39"/>
      <c r="I30" s="39"/>
    </row>
    <row r="31" spans="1:12" x14ac:dyDescent="0.3">
      <c r="A31" s="7" t="s">
        <v>1</v>
      </c>
      <c r="B31" s="39" t="s">
        <v>1</v>
      </c>
      <c r="C31" s="39" t="s">
        <v>1</v>
      </c>
      <c r="D31" s="39" t="s">
        <v>1</v>
      </c>
      <c r="E31" s="39"/>
      <c r="F31" s="39"/>
      <c r="G31" s="39"/>
      <c r="H31" s="39"/>
      <c r="I31" s="39"/>
    </row>
    <row r="32" spans="1:12" x14ac:dyDescent="0.3">
      <c r="A32" s="7"/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s="7" t="s">
        <v>1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7" t="s">
        <v>1</v>
      </c>
      <c r="B34" s="39"/>
      <c r="C34" s="39"/>
      <c r="D34" s="39"/>
      <c r="E34" s="39"/>
      <c r="F34" s="39"/>
      <c r="G34" s="39"/>
      <c r="H34" s="39"/>
      <c r="I34" s="39"/>
    </row>
    <row r="35" spans="1:9" x14ac:dyDescent="0.3">
      <c r="A35" s="7"/>
      <c r="B35" s="39"/>
      <c r="C35" s="39"/>
      <c r="D35" s="39"/>
      <c r="E35" s="39"/>
      <c r="F35" s="39"/>
      <c r="G35" s="39"/>
      <c r="H35" s="39"/>
      <c r="I35" s="39"/>
    </row>
    <row r="36" spans="1:9" x14ac:dyDescent="0.3">
      <c r="A36" s="7" t="s">
        <v>1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3">
      <c r="A37" s="7" t="s">
        <v>1</v>
      </c>
      <c r="B37" s="39"/>
      <c r="C37" s="39"/>
      <c r="D37" s="39"/>
      <c r="E37" s="39"/>
      <c r="F37" s="39"/>
      <c r="G37" s="39"/>
      <c r="H37" s="39"/>
      <c r="I37" s="39"/>
    </row>
    <row r="38" spans="1:9" x14ac:dyDescent="0.3">
      <c r="A38" s="7"/>
      <c r="B38" s="39"/>
      <c r="C38" s="39"/>
      <c r="D38" s="39"/>
      <c r="E38" s="39"/>
      <c r="F38" s="39"/>
      <c r="G38" s="39"/>
      <c r="H38" s="39"/>
      <c r="I38" s="39"/>
    </row>
    <row r="39" spans="1:9" x14ac:dyDescent="0.3">
      <c r="A39" s="7" t="s">
        <v>1</v>
      </c>
      <c r="B39" s="39"/>
      <c r="C39" s="39"/>
      <c r="D39" s="39"/>
      <c r="E39" s="39"/>
      <c r="F39" s="39"/>
      <c r="G39" s="39"/>
      <c r="H39" s="39"/>
      <c r="I39" s="39"/>
    </row>
    <row r="40" spans="1:9" x14ac:dyDescent="0.3">
      <c r="A40" s="7"/>
      <c r="B40" s="39"/>
      <c r="C40" s="39"/>
      <c r="D40" s="39"/>
      <c r="E40" s="39"/>
      <c r="F40" s="39"/>
      <c r="G40" s="39"/>
      <c r="H40" s="39"/>
      <c r="I40" s="39"/>
    </row>
    <row r="41" spans="1:9" x14ac:dyDescent="0.3">
      <c r="A41" s="7" t="s">
        <v>1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3">
      <c r="A42" s="4" t="s">
        <v>1</v>
      </c>
      <c r="B42" s="64"/>
      <c r="C42" s="64"/>
      <c r="D42" s="64"/>
      <c r="E42" s="64"/>
      <c r="F42" s="64"/>
      <c r="G42" s="64"/>
      <c r="H42" s="64"/>
      <c r="I42" s="64"/>
    </row>
    <row r="43" spans="1:9" x14ac:dyDescent="0.3">
      <c r="A43" s="7"/>
      <c r="B43" s="39"/>
      <c r="C43" s="39"/>
      <c r="D43" s="39"/>
      <c r="E43" s="39"/>
      <c r="F43" s="39"/>
      <c r="G43" s="39"/>
      <c r="H43" s="39"/>
      <c r="I43" s="39"/>
    </row>
    <row r="44" spans="1:9" x14ac:dyDescent="0.3">
      <c r="A44" s="7"/>
      <c r="B44" s="39"/>
      <c r="C44" s="39"/>
      <c r="D44" s="39"/>
      <c r="E44" s="39"/>
      <c r="F44" s="39"/>
      <c r="G44" s="39"/>
      <c r="H44" s="39"/>
      <c r="I44" s="39"/>
    </row>
    <row r="45" spans="1:9" x14ac:dyDescent="0.3">
      <c r="A45" s="7"/>
      <c r="B45" s="39"/>
      <c r="C45" s="39"/>
      <c r="D45" s="39"/>
      <c r="E45" s="39"/>
      <c r="F45" s="39"/>
      <c r="G45" s="39"/>
      <c r="H45" s="39"/>
      <c r="I45" s="39"/>
    </row>
    <row r="46" spans="1:9" x14ac:dyDescent="0.3">
      <c r="A46" s="7"/>
      <c r="B46" s="39"/>
      <c r="C46" s="39"/>
      <c r="D46" s="39"/>
      <c r="E46" s="39"/>
      <c r="F46" s="39"/>
      <c r="G46" s="39"/>
      <c r="H46" s="39"/>
      <c r="I46" s="39"/>
    </row>
    <row r="47" spans="1:9" x14ac:dyDescent="0.3">
      <c r="A47" s="7"/>
      <c r="B47" s="39"/>
      <c r="C47" s="39"/>
      <c r="D47" s="39"/>
      <c r="E47" s="39"/>
      <c r="F47" s="39"/>
      <c r="G47" s="39"/>
      <c r="H47" s="39"/>
      <c r="I47" s="39"/>
    </row>
    <row r="48" spans="1:9" x14ac:dyDescent="0.3">
      <c r="A48" s="7"/>
      <c r="B48" s="39"/>
      <c r="C48" s="39"/>
      <c r="D48" s="39"/>
      <c r="E48" s="39"/>
      <c r="F48" s="39"/>
      <c r="G48" s="39"/>
      <c r="H48" s="39"/>
      <c r="I48" s="39"/>
    </row>
    <row r="49" spans="1:9" x14ac:dyDescent="0.3">
      <c r="A49" s="7"/>
      <c r="B49" s="39"/>
      <c r="C49" s="39"/>
      <c r="D49" s="39"/>
      <c r="E49" s="39"/>
      <c r="F49" s="39"/>
      <c r="G49" s="39"/>
      <c r="H49" s="39"/>
      <c r="I49" s="39"/>
    </row>
    <row r="50" spans="1:9" x14ac:dyDescent="0.3">
      <c r="A50" s="7"/>
      <c r="B50" s="39"/>
      <c r="C50" s="39"/>
      <c r="D50" s="39"/>
      <c r="E50" s="39"/>
      <c r="F50" s="39"/>
      <c r="G50" s="39"/>
      <c r="H50" s="39"/>
      <c r="I50" s="39"/>
    </row>
    <row r="51" spans="1:9" x14ac:dyDescent="0.3">
      <c r="A51" s="7"/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7"/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s="7"/>
      <c r="B53" s="39"/>
      <c r="C53" s="39"/>
      <c r="D53" s="39"/>
      <c r="E53" s="39"/>
      <c r="F53" s="39"/>
      <c r="G53" s="39"/>
      <c r="H53" s="39"/>
      <c r="I53" s="39"/>
    </row>
    <row r="54" spans="1:9" x14ac:dyDescent="0.3">
      <c r="A54" s="7"/>
      <c r="B54" s="39"/>
      <c r="C54" s="39"/>
      <c r="D54" s="39"/>
      <c r="E54" s="39"/>
      <c r="F54" s="39"/>
      <c r="G54" s="39"/>
      <c r="H54" s="39"/>
      <c r="I54" s="39"/>
    </row>
    <row r="55" spans="1:9" x14ac:dyDescent="0.3">
      <c r="A55" s="39"/>
      <c r="B55" s="39"/>
      <c r="C55" s="39"/>
      <c r="D55" s="39"/>
      <c r="E55" s="39"/>
      <c r="F55" s="39"/>
      <c r="G55" s="39"/>
      <c r="H55" s="39"/>
      <c r="I55" s="39"/>
    </row>
    <row r="56" spans="1:9" x14ac:dyDescent="0.3">
      <c r="A56" s="39"/>
      <c r="B56" s="39"/>
      <c r="C56" s="39"/>
      <c r="D56" s="39"/>
      <c r="E56" s="39"/>
      <c r="F56" s="39"/>
      <c r="G56" s="39"/>
      <c r="H56" s="39"/>
      <c r="I56" s="39"/>
    </row>
    <row r="57" spans="1:9" x14ac:dyDescent="0.3">
      <c r="A57" s="39"/>
      <c r="B57" s="39"/>
      <c r="C57" s="39"/>
      <c r="D57" s="39"/>
      <c r="E57" s="39"/>
      <c r="F57" s="39"/>
      <c r="G57" s="39"/>
      <c r="H57" s="39"/>
      <c r="I57" s="39"/>
    </row>
    <row r="58" spans="1:9" x14ac:dyDescent="0.3">
      <c r="A58" s="39"/>
      <c r="B58" s="39"/>
      <c r="C58" s="39"/>
      <c r="D58" s="39"/>
      <c r="E58" s="39"/>
      <c r="F58" s="39"/>
      <c r="G58" s="39"/>
      <c r="H58" s="39"/>
      <c r="I58" s="39"/>
    </row>
    <row r="59" spans="1:9" x14ac:dyDescent="0.3">
      <c r="A59" s="39"/>
      <c r="B59" s="39"/>
      <c r="C59" s="39"/>
      <c r="D59" s="39"/>
      <c r="E59" s="39"/>
      <c r="F59" s="39"/>
      <c r="G59" s="39"/>
      <c r="H59" s="39"/>
      <c r="I59" s="39"/>
    </row>
    <row r="60" spans="1:9" x14ac:dyDescent="0.3">
      <c r="A60" s="39"/>
      <c r="B60" s="39"/>
      <c r="C60" s="39"/>
      <c r="D60" s="39"/>
      <c r="E60" s="39"/>
      <c r="F60" s="39"/>
      <c r="G60" s="39"/>
      <c r="H60" s="39"/>
      <c r="I60" s="39"/>
    </row>
    <row r="61" spans="1:9" x14ac:dyDescent="0.3">
      <c r="A61" s="39"/>
      <c r="B61" s="39"/>
      <c r="C61" s="39"/>
      <c r="D61" s="39"/>
      <c r="E61" s="39"/>
      <c r="F61" s="39"/>
      <c r="G61" s="39"/>
      <c r="H61" s="39"/>
      <c r="I61" s="39"/>
    </row>
  </sheetData>
  <mergeCells count="20">
    <mergeCell ref="B4:I6"/>
    <mergeCell ref="B23:I23"/>
    <mergeCell ref="B7:I7"/>
    <mergeCell ref="B8:I8"/>
    <mergeCell ref="B9:I9"/>
    <mergeCell ref="B10:I10"/>
    <mergeCell ref="B11:I11"/>
    <mergeCell ref="B12:I12"/>
    <mergeCell ref="B13:I13"/>
    <mergeCell ref="B14:I14"/>
    <mergeCell ref="B21:I21"/>
    <mergeCell ref="B22:I22"/>
    <mergeCell ref="B15:I15"/>
    <mergeCell ref="B16:I16"/>
    <mergeCell ref="B17:I17"/>
    <mergeCell ref="B18:I18"/>
    <mergeCell ref="H25:I25"/>
    <mergeCell ref="H26:I26"/>
    <mergeCell ref="B19:I19"/>
    <mergeCell ref="B20:I20"/>
  </mergeCells>
  <phoneticPr fontId="0" type="noConversion"/>
  <hyperlinks>
    <hyperlink ref="A2:C2" location="'Main summary'!A1" display="Return to Main Summary"/>
    <hyperlink ref="A2" location="'Pricing Summary'!A1" display="Return to Main Summary"/>
  </hyperlinks>
  <pageMargins left="0.7" right="0.7" top="0.75" bottom="0.75" header="0.3" footer="0.3"/>
  <pageSetup scale="76" fitToHeight="0" orientation="portrait" r:id="rId1"/>
  <headerFooter>
    <oddFooter>&amp;C&amp;"Arial Narrow,Regular"&amp;10Comm/net Systems, Inc. Quote Document
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IV40"/>
  <sheetViews>
    <sheetView zoomScaleNormal="100" workbookViewId="0">
      <selection activeCell="N25" sqref="N25"/>
    </sheetView>
  </sheetViews>
  <sheetFormatPr defaultRowHeight="16.5" x14ac:dyDescent="0.3"/>
  <cols>
    <col min="1" max="1" width="30.7109375" style="37" customWidth="1"/>
    <col min="2" max="11" width="8.7109375" style="37" customWidth="1"/>
    <col min="12" max="12" width="10.42578125" style="37" bestFit="1" customWidth="1"/>
    <col min="13" max="16384" width="9.140625" style="37"/>
  </cols>
  <sheetData>
    <row r="1" spans="1:256" ht="66" customHeight="1" x14ac:dyDescent="0.3">
      <c r="A1" s="89" t="s">
        <v>209</v>
      </c>
    </row>
    <row r="2" spans="1:256" x14ac:dyDescent="0.3">
      <c r="A2" s="118" t="s">
        <v>9</v>
      </c>
      <c r="B2" s="80"/>
      <c r="C2" s="80"/>
      <c r="J2" s="38"/>
      <c r="K2" s="38"/>
    </row>
    <row r="3" spans="1:256" x14ac:dyDescent="0.3">
      <c r="A3" s="1"/>
      <c r="B3" s="81"/>
      <c r="C3" s="81"/>
      <c r="K3" s="38"/>
    </row>
    <row r="4" spans="1:256" x14ac:dyDescent="0.3">
      <c r="A4" s="5" t="s">
        <v>298</v>
      </c>
      <c r="B4" s="248" t="s">
        <v>300</v>
      </c>
      <c r="C4" s="248"/>
      <c r="D4" s="248"/>
      <c r="E4" s="248"/>
      <c r="F4" s="248"/>
      <c r="G4" s="248"/>
      <c r="H4" s="248"/>
      <c r="I4" s="248"/>
      <c r="J4" s="38"/>
      <c r="K4" s="39"/>
    </row>
    <row r="5" spans="1:256" ht="44.25" customHeight="1" x14ac:dyDescent="0.3">
      <c r="A5" s="5" t="s">
        <v>1</v>
      </c>
      <c r="B5" s="248"/>
      <c r="C5" s="248"/>
      <c r="D5" s="248"/>
      <c r="E5" s="248"/>
      <c r="F5" s="248"/>
      <c r="G5" s="248"/>
      <c r="H5" s="248"/>
      <c r="I5" s="248"/>
      <c r="J5" s="64"/>
      <c r="K5" s="64"/>
    </row>
    <row r="6" spans="1:256" x14ac:dyDescent="0.3">
      <c r="A6" s="7" t="s">
        <v>10</v>
      </c>
      <c r="B6" s="248"/>
      <c r="C6" s="248"/>
      <c r="D6" s="248"/>
      <c r="E6" s="248"/>
      <c r="F6" s="248"/>
      <c r="G6" s="248"/>
      <c r="H6" s="248"/>
      <c r="I6" s="248"/>
      <c r="J6" s="40" t="s">
        <v>27</v>
      </c>
      <c r="K6" s="40" t="s">
        <v>33</v>
      </c>
      <c r="L6" s="40" t="s">
        <v>324</v>
      </c>
    </row>
    <row r="7" spans="1:256" x14ac:dyDescent="0.3">
      <c r="A7" s="4" t="s">
        <v>200</v>
      </c>
      <c r="B7" s="257" t="s">
        <v>1</v>
      </c>
      <c r="C7" s="258"/>
      <c r="D7" s="257"/>
      <c r="E7" s="257"/>
      <c r="F7" s="257"/>
      <c r="G7" s="257"/>
      <c r="H7" s="257"/>
      <c r="I7" s="257"/>
      <c r="J7" s="44">
        <v>0</v>
      </c>
      <c r="K7" s="44">
        <v>0</v>
      </c>
      <c r="L7" s="44">
        <v>0</v>
      </c>
    </row>
    <row r="8" spans="1:256" x14ac:dyDescent="0.3">
      <c r="A8" s="4" t="s">
        <v>45</v>
      </c>
      <c r="B8" s="61"/>
    </row>
    <row r="9" spans="1:256" x14ac:dyDescent="0.3">
      <c r="A9" s="4" t="s">
        <v>201</v>
      </c>
      <c r="B9" s="61"/>
    </row>
    <row r="10" spans="1:256" x14ac:dyDescent="0.3">
      <c r="A10" s="4" t="s">
        <v>202</v>
      </c>
      <c r="B10" s="61"/>
    </row>
    <row r="11" spans="1:256" s="62" customFormat="1" x14ac:dyDescent="0.3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</row>
    <row r="12" spans="1:256" x14ac:dyDescent="0.3">
      <c r="A12" s="4" t="s">
        <v>208</v>
      </c>
      <c r="B12" s="257" t="s">
        <v>1</v>
      </c>
      <c r="C12" s="258"/>
      <c r="D12" s="257"/>
      <c r="E12" s="257"/>
      <c r="F12" s="257"/>
      <c r="G12" s="257"/>
      <c r="H12" s="257"/>
      <c r="I12" s="257"/>
      <c r="J12" s="44">
        <v>0</v>
      </c>
      <c r="K12" s="44">
        <v>0</v>
      </c>
      <c r="L12" s="44">
        <v>0</v>
      </c>
    </row>
    <row r="13" spans="1:256" x14ac:dyDescent="0.3">
      <c r="A13" s="4" t="s">
        <v>45</v>
      </c>
      <c r="B13" s="61"/>
    </row>
    <row r="14" spans="1:256" x14ac:dyDescent="0.3">
      <c r="A14" s="4" t="s">
        <v>201</v>
      </c>
      <c r="B14" s="61"/>
    </row>
    <row r="15" spans="1:256" x14ac:dyDescent="0.3">
      <c r="A15" s="4" t="s">
        <v>203</v>
      </c>
      <c r="B15" s="61"/>
    </row>
    <row r="16" spans="1:256" s="62" customFormat="1" x14ac:dyDescent="0.3">
      <c r="A16" s="37"/>
      <c r="B16" s="257" t="s">
        <v>1</v>
      </c>
      <c r="C16" s="258"/>
      <c r="D16" s="257"/>
      <c r="E16" s="257"/>
      <c r="F16" s="257"/>
      <c r="G16" s="257"/>
      <c r="H16" s="257"/>
      <c r="I16" s="25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1:256" x14ac:dyDescent="0.3">
      <c r="A17" s="4" t="s">
        <v>279</v>
      </c>
      <c r="B17" s="257" t="s">
        <v>1</v>
      </c>
      <c r="C17" s="258"/>
      <c r="D17" s="257"/>
      <c r="E17" s="257"/>
      <c r="F17" s="257"/>
      <c r="G17" s="257"/>
      <c r="H17" s="257"/>
      <c r="I17" s="257"/>
      <c r="J17" s="44">
        <v>0</v>
      </c>
      <c r="K17" s="44">
        <v>0</v>
      </c>
      <c r="L17" s="44">
        <v>0</v>
      </c>
    </row>
    <row r="18" spans="1:256" x14ac:dyDescent="0.3">
      <c r="A18" s="4" t="s">
        <v>46</v>
      </c>
      <c r="B18" s="247" t="s">
        <v>280</v>
      </c>
      <c r="C18" s="247"/>
      <c r="D18" s="247"/>
      <c r="E18" s="247"/>
      <c r="F18" s="247"/>
      <c r="G18" s="247"/>
      <c r="H18" s="247"/>
      <c r="I18" s="247"/>
    </row>
    <row r="19" spans="1:256" x14ac:dyDescent="0.3">
      <c r="A19" s="4" t="s">
        <v>45</v>
      </c>
      <c r="B19" s="61"/>
    </row>
    <row r="20" spans="1:256" x14ac:dyDescent="0.3">
      <c r="A20" s="55" t="s">
        <v>69</v>
      </c>
      <c r="B20" s="61"/>
    </row>
    <row r="21" spans="1:256" s="62" customFormat="1" x14ac:dyDescent="0.3">
      <c r="A21" s="37"/>
      <c r="B21" s="257" t="s">
        <v>1</v>
      </c>
      <c r="C21" s="258"/>
      <c r="D21" s="257"/>
      <c r="E21" s="257"/>
      <c r="F21" s="257"/>
      <c r="G21" s="257"/>
      <c r="H21" s="257"/>
      <c r="I21" s="25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</row>
    <row r="22" spans="1:256" x14ac:dyDescent="0.3">
      <c r="A22" s="55" t="s">
        <v>204</v>
      </c>
      <c r="B22" s="257" t="s">
        <v>1</v>
      </c>
      <c r="C22" s="258"/>
      <c r="D22" s="257"/>
      <c r="E22" s="257"/>
      <c r="F22" s="257"/>
      <c r="G22" s="257"/>
      <c r="H22" s="257"/>
      <c r="I22" s="257"/>
      <c r="J22" s="44">
        <v>0</v>
      </c>
      <c r="K22" s="44">
        <v>0</v>
      </c>
      <c r="L22" s="44">
        <v>0</v>
      </c>
    </row>
    <row r="23" spans="1:256" x14ac:dyDescent="0.3">
      <c r="A23" s="4" t="s">
        <v>205</v>
      </c>
      <c r="B23" s="4" t="s">
        <v>72</v>
      </c>
      <c r="C23" s="61"/>
      <c r="D23" s="4" t="s">
        <v>207</v>
      </c>
    </row>
    <row r="24" spans="1:256" x14ac:dyDescent="0.3">
      <c r="A24" s="4" t="s">
        <v>206</v>
      </c>
      <c r="B24" s="4" t="s">
        <v>72</v>
      </c>
      <c r="C24" s="61"/>
      <c r="D24" s="4" t="s">
        <v>207</v>
      </c>
    </row>
    <row r="25" spans="1:256" x14ac:dyDescent="0.3">
      <c r="A25" s="4"/>
      <c r="B25" s="4"/>
      <c r="D25" s="4"/>
      <c r="J25" s="74"/>
      <c r="K25" s="74"/>
      <c r="L25" s="74"/>
    </row>
    <row r="26" spans="1:256" x14ac:dyDescent="0.3">
      <c r="A26" s="55" t="s">
        <v>274</v>
      </c>
      <c r="B26" s="259" t="s">
        <v>278</v>
      </c>
      <c r="C26" s="259"/>
      <c r="D26" s="259"/>
      <c r="E26" s="259"/>
      <c r="F26" s="259"/>
      <c r="G26" s="259"/>
      <c r="H26" s="259"/>
      <c r="I26" s="259"/>
      <c r="J26" s="44">
        <v>0</v>
      </c>
      <c r="K26" s="44">
        <v>0</v>
      </c>
      <c r="L26" s="44">
        <v>0</v>
      </c>
    </row>
    <row r="27" spans="1:256" x14ac:dyDescent="0.3">
      <c r="A27" s="55"/>
      <c r="B27" s="4"/>
      <c r="D27" s="4"/>
      <c r="J27" s="74"/>
      <c r="K27" s="74"/>
      <c r="L27" s="74"/>
    </row>
    <row r="28" spans="1:256" x14ac:dyDescent="0.3">
      <c r="A28" s="7" t="s">
        <v>92</v>
      </c>
      <c r="B28" s="259" t="s">
        <v>278</v>
      </c>
      <c r="C28" s="259"/>
      <c r="D28" s="259"/>
      <c r="E28" s="259"/>
      <c r="F28" s="259"/>
      <c r="G28" s="259"/>
      <c r="H28" s="259"/>
      <c r="I28" s="259"/>
      <c r="J28" s="44">
        <v>0</v>
      </c>
      <c r="K28" s="44">
        <v>0</v>
      </c>
      <c r="L28" s="44">
        <v>0</v>
      </c>
    </row>
    <row r="29" spans="1:256" s="39" customFormat="1" x14ac:dyDescent="0.3">
      <c r="A29" s="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1:256" x14ac:dyDescent="0.3">
      <c r="A30" s="4"/>
      <c r="B30" s="4"/>
      <c r="C30" s="64"/>
      <c r="D30" s="4"/>
      <c r="E30" s="64"/>
      <c r="F30" s="64"/>
      <c r="G30" s="64"/>
      <c r="H30" s="243" t="s">
        <v>338</v>
      </c>
      <c r="I30" s="243"/>
      <c r="J30" s="46">
        <f>SUM(J7:J29)</f>
        <v>0</v>
      </c>
      <c r="K30" s="46">
        <f>SUM(K7:K29)</f>
        <v>0</v>
      </c>
      <c r="L30" s="46">
        <f>SUM(L7:L29)</f>
        <v>0</v>
      </c>
    </row>
    <row r="31" spans="1:256" x14ac:dyDescent="0.3">
      <c r="A31" s="4"/>
      <c r="B31" s="64"/>
      <c r="C31" s="64"/>
      <c r="D31" s="64"/>
      <c r="E31" s="64"/>
      <c r="F31" s="64"/>
      <c r="G31" s="64"/>
      <c r="H31" s="243" t="s">
        <v>337</v>
      </c>
      <c r="I31" s="243"/>
      <c r="J31" s="47"/>
      <c r="K31" s="48"/>
      <c r="L31" s="48">
        <f>SUM(J30:L30)</f>
        <v>0</v>
      </c>
    </row>
    <row r="32" spans="1:256" x14ac:dyDescent="0.3">
      <c r="A32" s="64"/>
      <c r="B32" s="64"/>
      <c r="C32" s="64"/>
      <c r="D32" s="64"/>
      <c r="E32" s="64"/>
      <c r="F32" s="64"/>
      <c r="G32" s="64"/>
      <c r="H32" s="64"/>
      <c r="I32" s="64"/>
      <c r="J32" s="75"/>
      <c r="K32" s="75"/>
    </row>
    <row r="33" spans="1:11" x14ac:dyDescent="0.3">
      <c r="A33" s="64"/>
      <c r="B33" s="64"/>
      <c r="C33" s="64"/>
      <c r="D33" s="64"/>
      <c r="E33" s="64"/>
      <c r="F33" s="64"/>
      <c r="G33" s="64"/>
      <c r="H33" s="64"/>
      <c r="I33" s="64"/>
      <c r="J33" s="75"/>
      <c r="K33" s="75"/>
    </row>
    <row r="34" spans="1:11" x14ac:dyDescent="0.3">
      <c r="A34" s="64"/>
      <c r="B34" s="64"/>
      <c r="C34" s="64"/>
      <c r="D34" s="64"/>
      <c r="E34" s="64"/>
      <c r="F34" s="64"/>
      <c r="G34" s="64"/>
      <c r="H34" s="64"/>
      <c r="I34" s="64"/>
      <c r="J34" s="75"/>
      <c r="K34" s="75"/>
    </row>
    <row r="35" spans="1:11" x14ac:dyDescent="0.3">
      <c r="A35" s="64"/>
      <c r="B35" s="64"/>
      <c r="C35" s="64"/>
      <c r="D35" s="64"/>
      <c r="E35" s="64"/>
      <c r="F35" s="64"/>
      <c r="G35" s="64"/>
      <c r="H35" s="64"/>
      <c r="I35" s="64"/>
      <c r="J35" s="75"/>
      <c r="K35" s="75"/>
    </row>
    <row r="36" spans="1:11" x14ac:dyDescent="0.3">
      <c r="A36" s="64"/>
      <c r="B36" s="64"/>
      <c r="C36" s="64"/>
      <c r="D36" s="64"/>
      <c r="E36" s="64"/>
      <c r="F36" s="64"/>
      <c r="G36" s="64"/>
      <c r="H36" s="64"/>
      <c r="I36" s="64"/>
      <c r="J36" s="75"/>
      <c r="K36" s="75"/>
    </row>
    <row r="37" spans="1:11" x14ac:dyDescent="0.3">
      <c r="A37" s="64"/>
      <c r="B37" s="64"/>
      <c r="C37" s="64"/>
      <c r="D37" s="64"/>
      <c r="E37" s="64"/>
      <c r="F37" s="64"/>
      <c r="G37" s="64"/>
      <c r="H37" s="64"/>
      <c r="I37" s="64"/>
      <c r="J37" s="75"/>
      <c r="K37" s="75"/>
    </row>
    <row r="38" spans="1:11" x14ac:dyDescent="0.3">
      <c r="A38" s="64"/>
      <c r="B38" s="64"/>
      <c r="C38" s="64"/>
      <c r="D38" s="64"/>
      <c r="E38" s="64"/>
      <c r="F38" s="64"/>
      <c r="G38" s="64"/>
      <c r="H38" s="64"/>
      <c r="I38" s="64"/>
      <c r="J38" s="75"/>
      <c r="K38" s="75"/>
    </row>
    <row r="39" spans="1:11" x14ac:dyDescent="0.3">
      <c r="A39" s="64"/>
      <c r="B39" s="64"/>
      <c r="C39" s="64"/>
      <c r="D39" s="64"/>
      <c r="E39" s="64"/>
      <c r="F39" s="64"/>
      <c r="G39" s="64"/>
      <c r="H39" s="64"/>
      <c r="I39" s="64"/>
      <c r="J39" s="75"/>
      <c r="K39" s="75"/>
    </row>
    <row r="40" spans="1:11" x14ac:dyDescent="0.3">
      <c r="J40" s="64"/>
      <c r="K40" s="64"/>
    </row>
  </sheetData>
  <mergeCells count="12">
    <mergeCell ref="H30:I30"/>
    <mergeCell ref="H31:I31"/>
    <mergeCell ref="B4:I6"/>
    <mergeCell ref="B7:I7"/>
    <mergeCell ref="B12:I12"/>
    <mergeCell ref="B16:I16"/>
    <mergeCell ref="B21:I21"/>
    <mergeCell ref="B28:I28"/>
    <mergeCell ref="B26:I26"/>
    <mergeCell ref="B17:I17"/>
    <mergeCell ref="B18:I18"/>
    <mergeCell ref="B22:I22"/>
  </mergeCells>
  <phoneticPr fontId="0" type="noConversion"/>
  <hyperlinks>
    <hyperlink ref="A2" location="'Pricing Summary'!A1" display="Return to Main Summary"/>
  </hyperlinks>
  <pageMargins left="0.7" right="0.7" top="0.75" bottom="0.75" header="0.3" footer="0.3"/>
  <pageSetup scale="76" fitToHeight="0" orientation="portrait" r:id="rId1"/>
  <headerFooter>
    <oddFooter>&amp;C&amp;"Arial Narrow,Regular"&amp;10Comm/net Systems, Inc. Quote Document
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IV29"/>
  <sheetViews>
    <sheetView zoomScaleNormal="100" workbookViewId="0">
      <selection activeCell="J3" sqref="J3"/>
    </sheetView>
  </sheetViews>
  <sheetFormatPr defaultRowHeight="16.5" x14ac:dyDescent="0.3"/>
  <cols>
    <col min="1" max="1" width="30.7109375" style="37" customWidth="1"/>
    <col min="2" max="11" width="8.7109375" style="37" customWidth="1"/>
    <col min="12" max="12" width="10.42578125" style="37" bestFit="1" customWidth="1"/>
    <col min="13" max="16384" width="9.140625" style="37"/>
  </cols>
  <sheetData>
    <row r="1" spans="1:256" ht="66" customHeight="1" x14ac:dyDescent="0.3">
      <c r="A1" s="90" t="s">
        <v>5</v>
      </c>
    </row>
    <row r="2" spans="1:256" x14ac:dyDescent="0.3">
      <c r="A2" s="118" t="s">
        <v>9</v>
      </c>
      <c r="B2" s="80"/>
      <c r="C2" s="80"/>
      <c r="J2" s="38"/>
      <c r="K2" s="38"/>
    </row>
    <row r="3" spans="1:256" x14ac:dyDescent="0.3">
      <c r="A3" s="1"/>
      <c r="B3" s="81"/>
      <c r="C3" s="81"/>
      <c r="K3" s="38"/>
    </row>
    <row r="4" spans="1:256" x14ac:dyDescent="0.3">
      <c r="A4" s="5" t="s">
        <v>299</v>
      </c>
      <c r="B4" s="248" t="s">
        <v>300</v>
      </c>
      <c r="C4" s="248"/>
      <c r="D4" s="248"/>
      <c r="E4" s="248"/>
      <c r="F4" s="248"/>
      <c r="G4" s="248"/>
      <c r="H4" s="248"/>
      <c r="I4" s="248"/>
      <c r="J4" s="38"/>
      <c r="K4" s="39"/>
    </row>
    <row r="5" spans="1:256" x14ac:dyDescent="0.3">
      <c r="A5" s="5" t="s">
        <v>1</v>
      </c>
      <c r="B5" s="248"/>
      <c r="C5" s="248"/>
      <c r="D5" s="248"/>
      <c r="E5" s="248"/>
      <c r="F5" s="248"/>
      <c r="G5" s="248"/>
      <c r="H5" s="248"/>
      <c r="I5" s="248"/>
      <c r="J5" s="39"/>
      <c r="K5" s="39"/>
    </row>
    <row r="6" spans="1:256" x14ac:dyDescent="0.3">
      <c r="A6" s="7" t="s">
        <v>10</v>
      </c>
      <c r="B6" s="248"/>
      <c r="C6" s="248"/>
      <c r="D6" s="248"/>
      <c r="E6" s="248"/>
      <c r="F6" s="248"/>
      <c r="G6" s="248"/>
      <c r="H6" s="248"/>
      <c r="I6" s="248"/>
      <c r="J6" s="40" t="s">
        <v>27</v>
      </c>
      <c r="K6" s="40" t="s">
        <v>33</v>
      </c>
      <c r="L6" s="40" t="s">
        <v>324</v>
      </c>
    </row>
    <row r="7" spans="1:256" x14ac:dyDescent="0.3">
      <c r="A7" s="7" t="s">
        <v>5</v>
      </c>
      <c r="B7" s="257" t="s">
        <v>1</v>
      </c>
      <c r="C7" s="258"/>
      <c r="D7" s="257"/>
      <c r="E7" s="257"/>
      <c r="F7" s="257"/>
      <c r="G7" s="257"/>
      <c r="H7" s="257"/>
      <c r="I7" s="257"/>
      <c r="J7" s="44">
        <v>0</v>
      </c>
      <c r="K7" s="44">
        <v>0</v>
      </c>
      <c r="L7" s="44">
        <v>0</v>
      </c>
    </row>
    <row r="8" spans="1:256" x14ac:dyDescent="0.3">
      <c r="A8" s="7" t="s">
        <v>46</v>
      </c>
      <c r="B8" s="247" t="s">
        <v>280</v>
      </c>
      <c r="C8" s="247"/>
      <c r="D8" s="247"/>
      <c r="E8" s="247"/>
      <c r="F8" s="247"/>
      <c r="G8" s="247"/>
      <c r="H8" s="247"/>
      <c r="I8" s="247"/>
    </row>
    <row r="9" spans="1:256" x14ac:dyDescent="0.3">
      <c r="A9" s="7" t="s">
        <v>192</v>
      </c>
      <c r="B9" s="61"/>
    </row>
    <row r="10" spans="1:256" x14ac:dyDescent="0.3">
      <c r="A10" s="7" t="s">
        <v>191</v>
      </c>
      <c r="B10" s="61"/>
    </row>
    <row r="11" spans="1:256" x14ac:dyDescent="0.3">
      <c r="A11" s="7" t="s">
        <v>193</v>
      </c>
      <c r="B11" s="61"/>
    </row>
    <row r="12" spans="1:256" x14ac:dyDescent="0.3">
      <c r="A12" s="7" t="s">
        <v>194</v>
      </c>
      <c r="B12" s="61"/>
    </row>
    <row r="13" spans="1:256" x14ac:dyDescent="0.3">
      <c r="A13" s="7" t="s">
        <v>195</v>
      </c>
      <c r="B13" s="61"/>
    </row>
    <row r="14" spans="1:256" s="62" customFormat="1" x14ac:dyDescent="0.3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x14ac:dyDescent="0.3">
      <c r="A15" s="7" t="s">
        <v>6</v>
      </c>
      <c r="B15" s="257"/>
      <c r="C15" s="257"/>
      <c r="D15" s="257"/>
      <c r="E15" s="257"/>
      <c r="F15" s="257"/>
      <c r="G15" s="257"/>
      <c r="H15" s="257"/>
      <c r="I15" s="257"/>
      <c r="J15" s="44">
        <v>0</v>
      </c>
      <c r="K15" s="44">
        <v>0</v>
      </c>
      <c r="L15" s="44">
        <v>0</v>
      </c>
    </row>
    <row r="16" spans="1:256" x14ac:dyDescent="0.3">
      <c r="A16" s="7" t="s">
        <v>46</v>
      </c>
      <c r="B16" s="247" t="s">
        <v>280</v>
      </c>
      <c r="C16" s="247"/>
      <c r="D16" s="247"/>
      <c r="E16" s="247"/>
      <c r="F16" s="247"/>
      <c r="G16" s="247"/>
      <c r="H16" s="247"/>
      <c r="I16" s="247"/>
    </row>
    <row r="17" spans="1:12" x14ac:dyDescent="0.3">
      <c r="A17" s="7" t="s">
        <v>196</v>
      </c>
      <c r="B17" s="61"/>
    </row>
    <row r="18" spans="1:12" x14ac:dyDescent="0.3">
      <c r="A18" s="7" t="s">
        <v>197</v>
      </c>
      <c r="B18" s="61"/>
    </row>
    <row r="19" spans="1:12" x14ac:dyDescent="0.3">
      <c r="A19" s="7" t="s">
        <v>198</v>
      </c>
      <c r="B19" s="61"/>
    </row>
    <row r="20" spans="1:12" x14ac:dyDescent="0.3">
      <c r="A20" s="7" t="s">
        <v>199</v>
      </c>
      <c r="B20" s="61"/>
    </row>
    <row r="21" spans="1:12" x14ac:dyDescent="0.3">
      <c r="A21" s="7"/>
      <c r="J21" s="56"/>
      <c r="K21" s="56"/>
      <c r="L21" s="56"/>
    </row>
    <row r="22" spans="1:12" x14ac:dyDescent="0.3">
      <c r="A22" s="7" t="s">
        <v>92</v>
      </c>
      <c r="B22" s="259" t="s">
        <v>278</v>
      </c>
      <c r="C22" s="259"/>
      <c r="D22" s="259"/>
      <c r="E22" s="259"/>
      <c r="F22" s="259"/>
      <c r="G22" s="259"/>
      <c r="H22" s="259"/>
      <c r="I22" s="259"/>
      <c r="J22" s="44">
        <v>0</v>
      </c>
      <c r="K22" s="44">
        <v>0</v>
      </c>
      <c r="L22" s="44">
        <v>0</v>
      </c>
    </row>
    <row r="23" spans="1:12" s="39" customFormat="1" x14ac:dyDescent="0.3">
      <c r="A23" s="7"/>
      <c r="B23" s="37"/>
      <c r="C23" s="37"/>
      <c r="D23" s="37"/>
      <c r="E23" s="37"/>
      <c r="F23" s="37"/>
      <c r="G23" s="37"/>
      <c r="H23" s="37"/>
      <c r="I23" s="37"/>
      <c r="J23" s="38"/>
      <c r="K23" s="37"/>
      <c r="L23" s="37"/>
    </row>
    <row r="24" spans="1:12" x14ac:dyDescent="0.3">
      <c r="A24" s="39"/>
      <c r="B24" s="39"/>
      <c r="C24" s="39"/>
      <c r="D24" s="39"/>
      <c r="E24" s="39"/>
      <c r="F24" s="39"/>
      <c r="G24" s="39"/>
      <c r="H24" s="243" t="s">
        <v>338</v>
      </c>
      <c r="I24" s="243"/>
      <c r="J24" s="46">
        <f>SUM(J7:J23)</f>
        <v>0</v>
      </c>
      <c r="K24" s="46">
        <f>SUM(K7:K23)</f>
        <v>0</v>
      </c>
      <c r="L24" s="46">
        <f>SUM(L7:L23)</f>
        <v>0</v>
      </c>
    </row>
    <row r="25" spans="1:12" x14ac:dyDescent="0.3">
      <c r="A25" s="39"/>
      <c r="B25" s="39"/>
      <c r="C25" s="39"/>
      <c r="D25" s="39"/>
      <c r="E25" s="39"/>
      <c r="F25" s="39"/>
      <c r="G25" s="39"/>
      <c r="H25" s="243" t="s">
        <v>337</v>
      </c>
      <c r="I25" s="243"/>
      <c r="J25" s="47"/>
      <c r="L25" s="48">
        <f>SUM(J24:L24)</f>
        <v>0</v>
      </c>
    </row>
    <row r="29" spans="1:12" s="39" customFormat="1" x14ac:dyDescent="0.3">
      <c r="A29" s="7"/>
      <c r="B29" s="37"/>
      <c r="C29" s="37"/>
      <c r="D29" s="37"/>
      <c r="E29" s="37"/>
      <c r="F29" s="37"/>
      <c r="G29" s="37"/>
      <c r="H29" s="37"/>
      <c r="I29" s="37"/>
      <c r="J29" s="37"/>
      <c r="K29" s="37"/>
    </row>
  </sheetData>
  <mergeCells count="8">
    <mergeCell ref="H24:I24"/>
    <mergeCell ref="H25:I25"/>
    <mergeCell ref="B4:I6"/>
    <mergeCell ref="B22:I22"/>
    <mergeCell ref="B16:I16"/>
    <mergeCell ref="B7:I7"/>
    <mergeCell ref="B15:I15"/>
    <mergeCell ref="B8:I8"/>
  </mergeCells>
  <phoneticPr fontId="0" type="noConversion"/>
  <hyperlinks>
    <hyperlink ref="A2:C2" location="'Main summary'!A1" display="Return to Main Summary"/>
    <hyperlink ref="A2" location="'Pricing Summary'!A1" display="Return to Main Summary"/>
  </hyperlinks>
  <pageMargins left="0.7" right="0.7" top="0.75" bottom="0.75" header="0.3" footer="0.3"/>
  <pageSetup scale="76" fitToHeight="0" orientation="portrait" r:id="rId1"/>
  <headerFooter>
    <oddFooter>&amp;C&amp;"Arial Narrow,Regular"&amp;10Comm/net Systems, Inc. Quote Document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opLeftCell="A7" zoomScaleNormal="100" workbookViewId="0">
      <selection activeCell="L17" sqref="L17"/>
    </sheetView>
  </sheetViews>
  <sheetFormatPr defaultRowHeight="16.5" x14ac:dyDescent="0.3"/>
  <cols>
    <col min="1" max="1" width="30.7109375" style="37" customWidth="1"/>
    <col min="2" max="11" width="8.7109375" style="37" customWidth="1"/>
    <col min="12" max="16384" width="9.140625" style="37"/>
  </cols>
  <sheetData>
    <row r="1" spans="1:11" ht="66" customHeight="1" x14ac:dyDescent="0.3">
      <c r="A1" s="87" t="s">
        <v>305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customHeight="1" x14ac:dyDescent="0.3">
      <c r="A2" s="5" t="s">
        <v>11</v>
      </c>
      <c r="B2" s="223" t="str">
        <f>'Pricing Summary'!B2:E2</f>
        <v>St. Thomas</v>
      </c>
      <c r="C2" s="223"/>
      <c r="D2" s="223"/>
      <c r="E2" s="223"/>
      <c r="F2" s="4"/>
      <c r="G2" s="5" t="s">
        <v>311</v>
      </c>
      <c r="H2" s="223" t="str">
        <f>'Pricing Summary'!H2:K2</f>
        <v>Comcast</v>
      </c>
      <c r="I2" s="223"/>
      <c r="J2" s="223"/>
      <c r="K2" s="223"/>
    </row>
    <row r="3" spans="1:11" ht="28.5" customHeight="1" x14ac:dyDescent="0.3">
      <c r="A3" s="5" t="s">
        <v>25</v>
      </c>
      <c r="B3" s="223" t="str">
        <f>'Pricing Summary'!B3:E3</f>
        <v>Vacation w/ umbrella drinks</v>
      </c>
      <c r="C3" s="223"/>
      <c r="D3" s="223"/>
      <c r="E3" s="223"/>
      <c r="F3" s="7"/>
      <c r="G3" s="5" t="s">
        <v>309</v>
      </c>
      <c r="H3" s="224" t="str">
        <f>'Pricing Summary'!H3:K3</f>
        <v>Mindy Rosen</v>
      </c>
      <c r="I3" s="224"/>
      <c r="J3" s="224"/>
      <c r="K3" s="224"/>
    </row>
    <row r="4" spans="1:11" ht="17.25" customHeight="1" x14ac:dyDescent="0.3">
      <c r="A4" s="5" t="s">
        <v>26</v>
      </c>
      <c r="B4" s="228" t="str">
        <f>'Pricing Summary'!B4:E4</f>
        <v>ASAP</v>
      </c>
      <c r="C4" s="223"/>
      <c r="D4" s="223"/>
      <c r="E4" s="223"/>
      <c r="F4" s="7"/>
      <c r="G4" s="5" t="s">
        <v>245</v>
      </c>
      <c r="H4" s="223" t="str">
        <f>'Pricing Summary'!H4</f>
        <v>867-5309</v>
      </c>
      <c r="I4" s="223"/>
      <c r="J4" s="223"/>
      <c r="K4" s="223"/>
    </row>
    <row r="5" spans="1:11" ht="17.25" customHeight="1" x14ac:dyDescent="0.3">
      <c r="A5" s="5" t="s">
        <v>247</v>
      </c>
      <c r="B5" s="223" t="str">
        <f>'Pricing Summary'!B5:E5</f>
        <v>Expedia</v>
      </c>
      <c r="C5" s="223"/>
      <c r="D5" s="223"/>
      <c r="E5" s="223"/>
      <c r="F5" s="7"/>
      <c r="G5" s="5" t="s">
        <v>246</v>
      </c>
      <c r="H5" s="229" t="str">
        <f>'Pricing Summary'!H5:K5</f>
        <v>mindy_rosen@cable.comcast.com</v>
      </c>
      <c r="I5" s="224"/>
      <c r="J5" s="224"/>
      <c r="K5" s="224"/>
    </row>
    <row r="6" spans="1:11" ht="17.25" customHeight="1" x14ac:dyDescent="0.3">
      <c r="A6" s="5" t="s">
        <v>313</v>
      </c>
      <c r="B6" s="223">
        <f>'Pricing Summary'!B6:E6</f>
        <v>1234</v>
      </c>
      <c r="C6" s="223"/>
      <c r="D6" s="223"/>
      <c r="E6" s="223"/>
      <c r="F6" s="8"/>
      <c r="G6" s="8"/>
      <c r="H6" s="8"/>
      <c r="I6" s="8" t="s">
        <v>1</v>
      </c>
      <c r="J6" s="8"/>
      <c r="K6" s="8"/>
    </row>
    <row r="7" spans="1:11" ht="17.25" customHeight="1" x14ac:dyDescent="0.3">
      <c r="A7" s="5" t="s">
        <v>310</v>
      </c>
      <c r="B7" s="223">
        <f>'Pricing Summary'!B7</f>
        <v>5678</v>
      </c>
      <c r="C7" s="223"/>
      <c r="D7" s="223"/>
      <c r="E7" s="223"/>
      <c r="F7" s="8"/>
      <c r="G7" s="8"/>
      <c r="H7" s="8"/>
      <c r="I7" s="8"/>
      <c r="J7" s="8"/>
      <c r="K7" s="8"/>
    </row>
    <row r="8" spans="1:11" ht="17.25" customHeight="1" x14ac:dyDescent="0.3">
      <c r="A8" s="5"/>
      <c r="B8" s="119"/>
      <c r="C8" s="119"/>
      <c r="D8" s="119"/>
      <c r="E8" s="119"/>
      <c r="F8" s="8"/>
      <c r="G8" s="8"/>
      <c r="H8" s="8"/>
      <c r="I8" s="8"/>
      <c r="J8" s="8"/>
      <c r="K8" s="8"/>
    </row>
    <row r="9" spans="1:11" x14ac:dyDescent="0.3">
      <c r="A9" s="227" t="s">
        <v>308</v>
      </c>
      <c r="B9" s="227"/>
      <c r="C9" s="227"/>
    </row>
    <row r="10" spans="1:11" x14ac:dyDescent="0.3">
      <c r="A10" s="98" t="s">
        <v>306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1" x14ac:dyDescent="0.3">
      <c r="A11" s="225"/>
      <c r="B11" s="226"/>
      <c r="C11" s="226"/>
      <c r="D11" s="226"/>
      <c r="E11" s="226"/>
      <c r="F11" s="226"/>
      <c r="G11" s="226"/>
      <c r="H11" s="226"/>
      <c r="I11" s="226"/>
      <c r="J11" s="226"/>
      <c r="K11" s="226"/>
    </row>
    <row r="12" spans="1:11" x14ac:dyDescent="0.3">
      <c r="A12" s="226"/>
      <c r="B12" s="226"/>
      <c r="C12" s="226"/>
      <c r="D12" s="226"/>
      <c r="E12" s="226"/>
      <c r="F12" s="226"/>
      <c r="G12" s="226"/>
      <c r="H12" s="226"/>
      <c r="I12" s="226"/>
      <c r="J12" s="226"/>
      <c r="K12" s="226"/>
    </row>
    <row r="13" spans="1:11" x14ac:dyDescent="0.3">
      <c r="A13" s="226"/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spans="1:11" x14ac:dyDescent="0.3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</row>
    <row r="15" spans="1:11" x14ac:dyDescent="0.3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</row>
    <row r="16" spans="1:11" x14ac:dyDescent="0.3">
      <c r="A16" s="226"/>
      <c r="B16" s="226"/>
      <c r="C16" s="226"/>
      <c r="D16" s="226"/>
      <c r="E16" s="226"/>
      <c r="F16" s="226"/>
      <c r="G16" s="226"/>
      <c r="H16" s="226"/>
      <c r="I16" s="226"/>
      <c r="J16" s="226"/>
      <c r="K16" s="226"/>
    </row>
    <row r="17" spans="1:11" x14ac:dyDescent="0.3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pans="1:11" x14ac:dyDescent="0.3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</row>
    <row r="19" spans="1:11" x14ac:dyDescent="0.3">
      <c r="A19" s="226"/>
      <c r="B19" s="226"/>
      <c r="C19" s="226"/>
      <c r="D19" s="226"/>
      <c r="E19" s="226"/>
      <c r="F19" s="226"/>
      <c r="G19" s="226"/>
      <c r="H19" s="226"/>
      <c r="I19" s="226"/>
      <c r="J19" s="226"/>
      <c r="K19" s="226"/>
    </row>
    <row r="20" spans="1:11" x14ac:dyDescent="0.3">
      <c r="A20" s="226"/>
      <c r="B20" s="226"/>
      <c r="C20" s="226"/>
      <c r="D20" s="226"/>
      <c r="E20" s="226"/>
      <c r="F20" s="226"/>
      <c r="G20" s="226"/>
      <c r="H20" s="226"/>
      <c r="I20" s="226"/>
      <c r="J20" s="226"/>
      <c r="K20" s="226"/>
    </row>
    <row r="21" spans="1:11" x14ac:dyDescent="0.3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</row>
    <row r="22" spans="1:11" x14ac:dyDescent="0.3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</row>
    <row r="23" spans="1:11" x14ac:dyDescent="0.3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</row>
    <row r="24" spans="1:11" x14ac:dyDescent="0.3">
      <c r="A24" s="226"/>
      <c r="B24" s="226"/>
      <c r="C24" s="226"/>
      <c r="D24" s="226"/>
      <c r="E24" s="226"/>
      <c r="F24" s="226"/>
      <c r="G24" s="226"/>
      <c r="H24" s="226"/>
      <c r="I24" s="226"/>
      <c r="J24" s="226"/>
      <c r="K24" s="226"/>
    </row>
    <row r="25" spans="1:11" x14ac:dyDescent="0.3">
      <c r="A25" s="226"/>
      <c r="B25" s="226"/>
      <c r="C25" s="226"/>
      <c r="D25" s="226"/>
      <c r="E25" s="226"/>
      <c r="F25" s="226"/>
      <c r="G25" s="226"/>
      <c r="H25" s="226"/>
      <c r="I25" s="226"/>
      <c r="J25" s="226"/>
      <c r="K25" s="226"/>
    </row>
    <row r="26" spans="1:11" x14ac:dyDescent="0.3">
      <c r="A26" s="226"/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pans="1:11" x14ac:dyDescent="0.3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pans="1:1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3">
      <c r="A29" s="99"/>
      <c r="B29" s="100" t="s">
        <v>284</v>
      </c>
      <c r="C29" s="101" t="str">
        <f>'Pricing Summary'!C29</f>
        <v>ASAP</v>
      </c>
      <c r="D29" s="101"/>
      <c r="E29" s="102"/>
      <c r="F29" s="102"/>
      <c r="G29" s="102"/>
      <c r="H29" s="103"/>
      <c r="I29" s="9"/>
      <c r="J29" s="104" t="s">
        <v>248</v>
      </c>
      <c r="K29" s="105" t="s">
        <v>283</v>
      </c>
    </row>
    <row r="30" spans="1:11" x14ac:dyDescent="0.3">
      <c r="A30" s="106"/>
      <c r="B30" s="106"/>
      <c r="C30" s="107"/>
      <c r="D30" s="107"/>
      <c r="E30" s="104"/>
      <c r="F30" s="104"/>
      <c r="G30" s="104"/>
      <c r="H30" s="108"/>
      <c r="I30" s="9"/>
      <c r="J30" s="9"/>
      <c r="K30" s="9"/>
    </row>
    <row r="31" spans="1:11" x14ac:dyDescent="0.3">
      <c r="A31" s="23" t="s">
        <v>304</v>
      </c>
      <c r="B31" s="23"/>
      <c r="C31" s="24"/>
      <c r="D31" s="25"/>
      <c r="E31" s="26"/>
      <c r="F31" s="26"/>
      <c r="G31" s="26"/>
      <c r="H31" s="27"/>
      <c r="I31" s="6"/>
      <c r="J31" s="6"/>
      <c r="K31" s="6"/>
    </row>
    <row r="32" spans="1:11" x14ac:dyDescent="0.3">
      <c r="A32" s="28"/>
      <c r="B32" s="28"/>
      <c r="C32" s="29"/>
      <c r="D32" s="30"/>
      <c r="E32" s="31"/>
      <c r="F32" s="31"/>
      <c r="G32" s="31"/>
      <c r="H32" s="32"/>
      <c r="I32" s="6"/>
      <c r="J32" s="6"/>
      <c r="K32" s="6"/>
    </row>
    <row r="33" spans="1:11" x14ac:dyDescent="0.3">
      <c r="A33" s="19"/>
      <c r="B33" s="19"/>
      <c r="C33" s="20"/>
      <c r="D33" s="20"/>
      <c r="E33" s="21"/>
      <c r="F33" s="21"/>
      <c r="G33" s="21"/>
      <c r="H33" s="22"/>
      <c r="I33" s="6"/>
      <c r="J33" s="6"/>
      <c r="K33" s="6"/>
    </row>
    <row r="34" spans="1:11" x14ac:dyDescent="0.3">
      <c r="A34" s="33" t="s">
        <v>249</v>
      </c>
      <c r="B34" s="19"/>
      <c r="C34" s="20"/>
      <c r="D34" s="33" t="s">
        <v>250</v>
      </c>
      <c r="E34" s="21"/>
      <c r="F34" s="21"/>
      <c r="G34" s="21"/>
      <c r="H34" s="34"/>
      <c r="I34" s="6"/>
      <c r="J34" s="6"/>
      <c r="K34" s="6"/>
    </row>
    <row r="35" spans="1:11" x14ac:dyDescent="0.3">
      <c r="A35" s="120" t="str">
        <f>'Pricing Summary'!A35</f>
        <v>John Doe</v>
      </c>
      <c r="B35" s="19"/>
      <c r="C35" s="20"/>
      <c r="D35" s="33" t="str">
        <f>'Pricing Summary'!D35:F35</f>
        <v>Purchasing</v>
      </c>
      <c r="E35" s="31"/>
      <c r="F35" s="31"/>
      <c r="G35" s="31"/>
      <c r="H35" s="32"/>
      <c r="I35" s="6"/>
      <c r="J35" s="6"/>
      <c r="K35" s="6"/>
    </row>
    <row r="36" spans="1:11" x14ac:dyDescent="0.3">
      <c r="A36" s="33" t="str">
        <f>'Pricing Summary'!A36</f>
        <v>Expedia</v>
      </c>
      <c r="B36" s="19"/>
      <c r="C36" s="20"/>
      <c r="D36" s="33" t="str">
        <f>'Pricing Summary'!D36:F36</f>
        <v>Expedia</v>
      </c>
      <c r="E36" s="21"/>
      <c r="F36" s="21"/>
      <c r="G36" s="21"/>
      <c r="H36" s="35"/>
      <c r="I36" s="6"/>
      <c r="J36" s="6"/>
      <c r="K36" s="6"/>
    </row>
    <row r="37" spans="1:11" x14ac:dyDescent="0.3">
      <c r="A37" s="33" t="str">
        <f>'Pricing Summary'!A37</f>
        <v>999-55501212</v>
      </c>
      <c r="B37" s="19"/>
      <c r="C37" s="20"/>
      <c r="D37" s="33" t="str">
        <f>'Pricing Summary'!D37:F37</f>
        <v>1234 Florida Ave</v>
      </c>
      <c r="E37" s="21"/>
      <c r="F37" s="21"/>
      <c r="G37" s="21"/>
      <c r="H37" s="36"/>
      <c r="I37" s="6"/>
      <c r="J37" s="6"/>
      <c r="K37" s="6"/>
    </row>
    <row r="38" spans="1:11" x14ac:dyDescent="0.3">
      <c r="A38" s="121" t="str">
        <f>'Pricing Summary'!A38</f>
        <v>John_Doe_Expedia.com</v>
      </c>
      <c r="B38" s="33"/>
      <c r="C38" s="20"/>
      <c r="D38" s="33" t="str">
        <f>'Pricing Summary'!D38:F38</f>
        <v>Salem, New Hampshire 03109</v>
      </c>
      <c r="E38" s="21"/>
      <c r="F38" s="21"/>
      <c r="G38" s="21"/>
      <c r="H38" s="22"/>
      <c r="I38" s="6"/>
      <c r="J38" s="6"/>
      <c r="K38" s="6"/>
    </row>
    <row r="39" spans="1:11" x14ac:dyDescent="0.3">
      <c r="A39" s="97"/>
      <c r="B39" s="19"/>
      <c r="C39" s="20"/>
      <c r="D39" s="12"/>
      <c r="E39" s="21"/>
      <c r="F39" s="21"/>
      <c r="G39" s="21"/>
      <c r="H39" s="34"/>
      <c r="I39" s="6"/>
      <c r="J39" s="6"/>
      <c r="K39" s="6"/>
    </row>
    <row r="40" spans="1:1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</sheetData>
  <mergeCells count="12">
    <mergeCell ref="A11:K27"/>
    <mergeCell ref="A9:C9"/>
    <mergeCell ref="B7:E7"/>
    <mergeCell ref="B4:E4"/>
    <mergeCell ref="H4:K4"/>
    <mergeCell ref="H5:K5"/>
    <mergeCell ref="B5:E5"/>
    <mergeCell ref="B2:E2"/>
    <mergeCell ref="H2:K2"/>
    <mergeCell ref="B3:E3"/>
    <mergeCell ref="H3:K3"/>
    <mergeCell ref="B6:E6"/>
  </mergeCells>
  <phoneticPr fontId="21" type="noConversion"/>
  <pageMargins left="0.7" right="0.7" top="0.75" bottom="0.75" header="0.3" footer="0.3"/>
  <pageSetup scale="76" fitToHeight="0" orientation="portrait" r:id="rId1"/>
  <headerFooter>
    <oddFooter>&amp;C&amp;"Arial Narrow,Regular"&amp;10Comm/net Systems, Inc. Quote Document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O40"/>
  <sheetViews>
    <sheetView view="pageBreakPreview" zoomScaleNormal="100" zoomScaleSheetLayoutView="100" workbookViewId="0">
      <selection activeCell="J10" sqref="J10"/>
    </sheetView>
  </sheetViews>
  <sheetFormatPr defaultRowHeight="16.5" x14ac:dyDescent="0.3"/>
  <cols>
    <col min="1" max="1" width="30.7109375" style="1" customWidth="1"/>
    <col min="2" max="11" width="8.7109375" style="1" customWidth="1"/>
    <col min="12" max="12" width="12.42578125" style="1" bestFit="1" customWidth="1"/>
    <col min="13" max="13" width="9.140625" style="1" customWidth="1"/>
    <col min="14" max="14" width="9.140625" style="2" customWidth="1"/>
    <col min="15" max="15" width="9.140625" style="3" customWidth="1"/>
    <col min="16" max="16384" width="9.140625" style="1"/>
  </cols>
  <sheetData>
    <row r="1" spans="1:15" ht="62.25" customHeight="1" x14ac:dyDescent="0.3">
      <c r="A1" s="87" t="s">
        <v>307</v>
      </c>
    </row>
    <row r="2" spans="1:15" ht="17.25" customHeight="1" x14ac:dyDescent="0.3">
      <c r="A2" s="5" t="s">
        <v>11</v>
      </c>
      <c r="B2" s="235" t="s">
        <v>325</v>
      </c>
      <c r="C2" s="235"/>
      <c r="D2" s="235"/>
      <c r="E2" s="235"/>
      <c r="G2" s="5" t="s">
        <v>311</v>
      </c>
      <c r="H2" s="235" t="s">
        <v>332</v>
      </c>
      <c r="I2" s="235"/>
      <c r="J2" s="235"/>
      <c r="K2" s="235"/>
      <c r="L2" s="6"/>
    </row>
    <row r="3" spans="1:15" ht="17.25" customHeight="1" x14ac:dyDescent="0.3">
      <c r="A3" s="5" t="s">
        <v>25</v>
      </c>
      <c r="B3" s="235" t="s">
        <v>326</v>
      </c>
      <c r="C3" s="235"/>
      <c r="D3" s="235"/>
      <c r="E3" s="235"/>
      <c r="F3" s="4"/>
      <c r="G3" s="5" t="s">
        <v>312</v>
      </c>
      <c r="H3" s="241" t="s">
        <v>329</v>
      </c>
      <c r="I3" s="241"/>
      <c r="J3" s="241"/>
      <c r="K3" s="241"/>
      <c r="L3" s="6"/>
    </row>
    <row r="4" spans="1:15" ht="17.25" customHeight="1" x14ac:dyDescent="0.3">
      <c r="A4" s="5" t="s">
        <v>26</v>
      </c>
      <c r="B4" s="242" t="s">
        <v>327</v>
      </c>
      <c r="C4" s="242"/>
      <c r="D4" s="242"/>
      <c r="E4" s="242"/>
      <c r="F4" s="7"/>
      <c r="G4" s="5" t="s">
        <v>245</v>
      </c>
      <c r="H4" s="123" t="s">
        <v>330</v>
      </c>
      <c r="I4" s="123"/>
      <c r="J4" s="123"/>
      <c r="K4" s="123"/>
      <c r="L4" s="8"/>
    </row>
    <row r="5" spans="1:15" ht="17.25" customHeight="1" x14ac:dyDescent="0.3">
      <c r="A5" s="5" t="s">
        <v>247</v>
      </c>
      <c r="B5" s="235" t="s">
        <v>328</v>
      </c>
      <c r="C5" s="235"/>
      <c r="D5" s="235"/>
      <c r="E5" s="235"/>
      <c r="F5" s="7"/>
      <c r="G5" s="5" t="s">
        <v>246</v>
      </c>
      <c r="H5" s="233" t="s">
        <v>331</v>
      </c>
      <c r="I5" s="234"/>
      <c r="J5" s="234"/>
      <c r="K5" s="234"/>
      <c r="L5" s="8"/>
    </row>
    <row r="6" spans="1:15" ht="17.25" customHeight="1" x14ac:dyDescent="0.3">
      <c r="A6" s="5" t="s">
        <v>313</v>
      </c>
      <c r="B6" s="235">
        <v>1234</v>
      </c>
      <c r="C6" s="235"/>
      <c r="D6" s="235"/>
      <c r="E6" s="235"/>
      <c r="F6" s="7"/>
      <c r="G6" s="7"/>
      <c r="H6" s="122"/>
      <c r="I6" s="122"/>
      <c r="J6" s="122"/>
      <c r="K6" s="8"/>
      <c r="L6" s="8"/>
      <c r="M6" s="1" t="s">
        <v>1</v>
      </c>
    </row>
    <row r="7" spans="1:15" ht="17.25" customHeight="1" x14ac:dyDescent="0.3">
      <c r="A7" s="5" t="s">
        <v>310</v>
      </c>
      <c r="B7" s="123">
        <v>5678</v>
      </c>
      <c r="C7" s="123"/>
      <c r="D7" s="124"/>
      <c r="E7" s="123"/>
      <c r="F7" s="8"/>
      <c r="G7" s="8"/>
      <c r="H7" s="8"/>
      <c r="I7" s="8"/>
      <c r="J7" s="8"/>
      <c r="K7" s="8"/>
      <c r="L7" s="8"/>
    </row>
    <row r="8" spans="1:15" s="10" customFormat="1" ht="15" customHeight="1" x14ac:dyDescent="0.3">
      <c r="A8" s="238" t="s">
        <v>251</v>
      </c>
      <c r="B8" s="238"/>
      <c r="C8" s="238"/>
      <c r="D8" s="238"/>
      <c r="E8" s="238"/>
      <c r="F8" s="238"/>
      <c r="G8" s="238"/>
      <c r="H8" s="238"/>
      <c r="I8" s="9"/>
      <c r="J8" s="237" t="s">
        <v>29</v>
      </c>
      <c r="K8" s="237"/>
      <c r="L8" s="237"/>
      <c r="N8" s="10" t="s">
        <v>1</v>
      </c>
    </row>
    <row r="9" spans="1:15" s="10" customFormat="1" x14ac:dyDescent="0.3">
      <c r="A9" s="238"/>
      <c r="B9" s="238"/>
      <c r="C9" s="238"/>
      <c r="D9" s="238"/>
      <c r="E9" s="238"/>
      <c r="F9" s="238"/>
      <c r="G9" s="238"/>
      <c r="H9" s="238"/>
      <c r="I9" s="9"/>
      <c r="J9" s="82" t="s">
        <v>27</v>
      </c>
      <c r="K9" s="82" t="s">
        <v>28</v>
      </c>
      <c r="L9" s="82" t="s">
        <v>324</v>
      </c>
      <c r="M9" s="10" t="s">
        <v>1</v>
      </c>
    </row>
    <row r="10" spans="1:15" ht="17.25" customHeight="1" x14ac:dyDescent="0.3">
      <c r="A10" s="78" t="s">
        <v>32</v>
      </c>
      <c r="B10" s="239" t="str">
        <f>'General Conditions'!B4</f>
        <v>Desing, Engineering and Mobilization</v>
      </c>
      <c r="C10" s="239"/>
      <c r="D10" s="239"/>
      <c r="E10" s="239"/>
      <c r="F10" s="239"/>
      <c r="G10" s="239"/>
      <c r="H10" s="239"/>
      <c r="I10" s="239"/>
      <c r="J10" s="93">
        <f>'General Conditions'!J23</f>
        <v>0</v>
      </c>
      <c r="K10" s="93">
        <f>'General Conditions'!K23</f>
        <v>0</v>
      </c>
      <c r="L10" s="93">
        <f>'General Conditions'!L23</f>
        <v>0</v>
      </c>
      <c r="N10" s="2" t="s">
        <v>1</v>
      </c>
    </row>
    <row r="11" spans="1:15" ht="16.5" customHeight="1" x14ac:dyDescent="0.3">
      <c r="A11" s="94" t="s">
        <v>0</v>
      </c>
      <c r="B11" s="240" t="str">
        <f>'Generator '!B4</f>
        <v>NA - No Scope of Work Included in Quote.</v>
      </c>
      <c r="C11" s="240"/>
      <c r="D11" s="240"/>
      <c r="E11" s="240"/>
      <c r="F11" s="240"/>
      <c r="G11" s="240"/>
      <c r="H11" s="240"/>
      <c r="I11" s="240"/>
      <c r="J11" s="95">
        <f>'Generator '!J49</f>
        <v>0</v>
      </c>
      <c r="K11" s="95">
        <f>'Generator '!K49</f>
        <v>0</v>
      </c>
      <c r="L11" s="95">
        <f>'Generator '!L49</f>
        <v>0</v>
      </c>
      <c r="M11" s="1" t="s">
        <v>1</v>
      </c>
      <c r="N11" s="2" t="s">
        <v>1</v>
      </c>
    </row>
    <row r="12" spans="1:15" ht="17.25" customHeight="1" x14ac:dyDescent="0.3">
      <c r="A12" s="94" t="s">
        <v>7</v>
      </c>
      <c r="B12" s="232" t="str">
        <f>'UPS-Inverter'!B4</f>
        <v>NA - No Scope of Work Included in Quote.</v>
      </c>
      <c r="C12" s="232"/>
      <c r="D12" s="232"/>
      <c r="E12" s="232"/>
      <c r="F12" s="232"/>
      <c r="G12" s="232"/>
      <c r="H12" s="232"/>
      <c r="I12" s="232"/>
      <c r="J12" s="95">
        <f>'UPS-Inverter'!J31</f>
        <v>0</v>
      </c>
      <c r="K12" s="95">
        <f>'UPS-Inverter'!K31</f>
        <v>0</v>
      </c>
      <c r="L12" s="95">
        <f>'UPS-Inverter'!L31</f>
        <v>0</v>
      </c>
    </row>
    <row r="13" spans="1:15" ht="17.25" customHeight="1" x14ac:dyDescent="0.3">
      <c r="A13" s="94" t="s">
        <v>8</v>
      </c>
      <c r="B13" s="232" t="str">
        <f>'DC Plant'!B4</f>
        <v>NA - No Scope of Work Included in Quote.</v>
      </c>
      <c r="C13" s="232"/>
      <c r="D13" s="232"/>
      <c r="E13" s="232"/>
      <c r="F13" s="232"/>
      <c r="G13" s="232"/>
      <c r="H13" s="232"/>
      <c r="I13" s="232"/>
      <c r="J13" s="95">
        <f>'DC Plant'!J58</f>
        <v>0</v>
      </c>
      <c r="K13" s="95">
        <f>'DC Plant'!K58</f>
        <v>0</v>
      </c>
      <c r="L13" s="95">
        <f>'DC Plant'!L58</f>
        <v>0</v>
      </c>
    </row>
    <row r="14" spans="1:15" ht="17.25" customHeight="1" x14ac:dyDescent="0.3">
      <c r="A14" s="94" t="s">
        <v>95</v>
      </c>
      <c r="B14" s="232" t="str">
        <f>'DC Cabling'!B4</f>
        <v>NA - No Scope of Work Included in Quote.</v>
      </c>
      <c r="C14" s="232"/>
      <c r="D14" s="232"/>
      <c r="E14" s="232"/>
      <c r="F14" s="232"/>
      <c r="G14" s="232"/>
      <c r="H14" s="232"/>
      <c r="I14" s="232"/>
      <c r="J14" s="95">
        <f>'DC Cabling'!J35</f>
        <v>0</v>
      </c>
      <c r="K14" s="95">
        <f>'DC Cabling'!K35</f>
        <v>0</v>
      </c>
      <c r="L14" s="95">
        <f>'DC Cabling'!L35</f>
        <v>0</v>
      </c>
    </row>
    <row r="15" spans="1:15" ht="17.25" customHeight="1" x14ac:dyDescent="0.3">
      <c r="A15" s="94" t="s">
        <v>113</v>
      </c>
      <c r="B15" s="232" t="str">
        <f>Grounding!B4</f>
        <v>NA - No Scope of Work Included in Quote.</v>
      </c>
      <c r="C15" s="232"/>
      <c r="D15" s="232"/>
      <c r="E15" s="232"/>
      <c r="F15" s="232"/>
      <c r="G15" s="232"/>
      <c r="H15" s="232"/>
      <c r="I15" s="232"/>
      <c r="J15" s="95">
        <f>Grounding!J39</f>
        <v>0</v>
      </c>
      <c r="K15" s="95">
        <f>Grounding!K39</f>
        <v>0</v>
      </c>
      <c r="L15" s="95">
        <f>Grounding!L39</f>
        <v>0</v>
      </c>
    </row>
    <row r="16" spans="1:15" ht="17.25" customHeight="1" x14ac:dyDescent="0.3">
      <c r="A16" s="94" t="s">
        <v>2</v>
      </c>
      <c r="B16" s="232" t="str">
        <f>'Surge Suppression System'!B4</f>
        <v>NA - No Scope of Work Included in Quote.</v>
      </c>
      <c r="C16" s="232"/>
      <c r="D16" s="232"/>
      <c r="E16" s="232"/>
      <c r="F16" s="232"/>
      <c r="G16" s="232"/>
      <c r="H16" s="232"/>
      <c r="I16" s="232"/>
      <c r="J16" s="95">
        <f>'Surge Suppression System'!J14</f>
        <v>0</v>
      </c>
      <c r="K16" s="95">
        <f>'Surge Suppression System'!K14</f>
        <v>0</v>
      </c>
      <c r="L16" s="95">
        <f>'Surge Suppression System'!L14</f>
        <v>0</v>
      </c>
      <c r="N16" s="5"/>
      <c r="O16" s="77"/>
    </row>
    <row r="17" spans="1:15" ht="17.25" customHeight="1" x14ac:dyDescent="0.3">
      <c r="A17" s="94" t="s">
        <v>226</v>
      </c>
      <c r="B17" s="236" t="str">
        <f>Electrical!B4</f>
        <v>NA - No Scope of Work Included in Quote.</v>
      </c>
      <c r="C17" s="232"/>
      <c r="D17" s="232"/>
      <c r="E17" s="232"/>
      <c r="F17" s="232"/>
      <c r="G17" s="232"/>
      <c r="H17" s="232"/>
      <c r="I17" s="232"/>
      <c r="J17" s="95">
        <f>Electrical!J38</f>
        <v>0</v>
      </c>
      <c r="K17" s="95">
        <f>Electrical!K38</f>
        <v>0</v>
      </c>
      <c r="L17" s="95">
        <f>Electrical!L38</f>
        <v>0</v>
      </c>
      <c r="O17" s="77"/>
    </row>
    <row r="18" spans="1:15" ht="17.25" customHeight="1" x14ac:dyDescent="0.3">
      <c r="A18" s="94" t="s">
        <v>3</v>
      </c>
      <c r="B18" s="232" t="str">
        <f>'HVAC System'!B4</f>
        <v>NA - No Scope of Work Included in Quote.</v>
      </c>
      <c r="C18" s="232"/>
      <c r="D18" s="232"/>
      <c r="E18" s="232"/>
      <c r="F18" s="232"/>
      <c r="G18" s="232"/>
      <c r="H18" s="232"/>
      <c r="I18" s="232"/>
      <c r="J18" s="95">
        <f>'HVAC System'!J46</f>
        <v>0</v>
      </c>
      <c r="K18" s="95">
        <f>'HVAC System'!K46</f>
        <v>0</v>
      </c>
      <c r="L18" s="95">
        <f>'HVAC System'!L46</f>
        <v>0</v>
      </c>
    </row>
    <row r="19" spans="1:15" ht="17.25" customHeight="1" x14ac:dyDescent="0.3">
      <c r="A19" s="94" t="s">
        <v>4</v>
      </c>
      <c r="B19" s="232" t="str">
        <f>'Environmental Monitoring'!B4</f>
        <v>NA - No Scope of Work Included in Quote.</v>
      </c>
      <c r="C19" s="232"/>
      <c r="D19" s="232"/>
      <c r="E19" s="232"/>
      <c r="F19" s="232"/>
      <c r="G19" s="232"/>
      <c r="H19" s="232"/>
      <c r="I19" s="232"/>
      <c r="J19" s="95">
        <f>'Environmental Monitoring'!J27</f>
        <v>0</v>
      </c>
      <c r="K19" s="95">
        <f>'Environmental Monitoring'!K27</f>
        <v>0</v>
      </c>
      <c r="L19" s="95">
        <f>'Environmental Monitoring'!L27</f>
        <v>0</v>
      </c>
    </row>
    <row r="20" spans="1:15" ht="17.25" customHeight="1" x14ac:dyDescent="0.3">
      <c r="A20" s="94" t="s">
        <v>173</v>
      </c>
      <c r="B20" s="232" t="str">
        <f>'Fire Protection'!B4</f>
        <v>NA - No Scope of Work Included in Quote.</v>
      </c>
      <c r="C20" s="232"/>
      <c r="D20" s="232"/>
      <c r="E20" s="232"/>
      <c r="F20" s="232"/>
      <c r="G20" s="232"/>
      <c r="H20" s="232"/>
      <c r="I20" s="232"/>
      <c r="J20" s="95">
        <f>'Fire Protection'!J26</f>
        <v>0</v>
      </c>
      <c r="K20" s="95">
        <f>'Fire Protection'!K26</f>
        <v>0</v>
      </c>
      <c r="L20" s="95">
        <f>'Fire Protection'!L26</f>
        <v>0</v>
      </c>
    </row>
    <row r="21" spans="1:15" ht="17.25" customHeight="1" x14ac:dyDescent="0.3">
      <c r="A21" s="94" t="s">
        <v>210</v>
      </c>
      <c r="B21" s="232" t="str">
        <f>Architectural!B4</f>
        <v>NA - No Scope of Work Included in Quote.</v>
      </c>
      <c r="C21" s="232"/>
      <c r="D21" s="232"/>
      <c r="E21" s="232"/>
      <c r="F21" s="232"/>
      <c r="G21" s="232"/>
      <c r="H21" s="232"/>
      <c r="I21" s="232"/>
      <c r="J21" s="95">
        <f>Architectural!J25</f>
        <v>0</v>
      </c>
      <c r="K21" s="95">
        <f>Architectural!K25</f>
        <v>0</v>
      </c>
      <c r="L21" s="95">
        <f>Architectural!L25</f>
        <v>0</v>
      </c>
      <c r="M21" s="1" t="s">
        <v>1</v>
      </c>
    </row>
    <row r="22" spans="1:15" ht="17.25" customHeight="1" x14ac:dyDescent="0.3">
      <c r="A22" s="94" t="s">
        <v>209</v>
      </c>
      <c r="B22" s="232" t="str">
        <f>'Cable Management'!B4</f>
        <v>NA - No Scope of Work Included in Quote.</v>
      </c>
      <c r="C22" s="232"/>
      <c r="D22" s="232"/>
      <c r="E22" s="232"/>
      <c r="F22" s="232"/>
      <c r="G22" s="232"/>
      <c r="H22" s="232"/>
      <c r="I22" s="232"/>
      <c r="J22" s="95">
        <f>'Cable Management'!J30</f>
        <v>0</v>
      </c>
      <c r="K22" s="95">
        <f>'Cable Management'!K30</f>
        <v>0</v>
      </c>
      <c r="L22" s="95">
        <f>'Cable Management'!L30</f>
        <v>0</v>
      </c>
    </row>
    <row r="23" spans="1:15" ht="17.25" customHeight="1" thickBot="1" x14ac:dyDescent="0.35">
      <c r="A23" s="94" t="s">
        <v>190</v>
      </c>
      <c r="B23" s="232" t="str">
        <f>'Security Access'!B4</f>
        <v>NA - No Scope of Work Included in Quote.</v>
      </c>
      <c r="C23" s="232"/>
      <c r="D23" s="232"/>
      <c r="E23" s="232"/>
      <c r="F23" s="232"/>
      <c r="G23" s="232"/>
      <c r="H23" s="232"/>
      <c r="I23" s="232"/>
      <c r="J23" s="96">
        <f>'Security Access'!J24</f>
        <v>0</v>
      </c>
      <c r="K23" s="96">
        <f>'Security Access'!K24</f>
        <v>0</v>
      </c>
      <c r="L23" s="96">
        <f>'Security Access'!L24</f>
        <v>0</v>
      </c>
    </row>
    <row r="24" spans="1:15" x14ac:dyDescent="0.3">
      <c r="A24" s="12"/>
      <c r="B24" s="6"/>
      <c r="C24" s="6"/>
      <c r="H24" s="6"/>
      <c r="I24" s="6"/>
      <c r="J24" s="13">
        <f xml:space="preserve"> SUM(J10:J23)</f>
        <v>0</v>
      </c>
      <c r="K24" s="13">
        <f xml:space="preserve"> SUM(K10:K23)</f>
        <v>0</v>
      </c>
      <c r="L24" s="13">
        <f xml:space="preserve"> SUM(L10:L23)</f>
        <v>0</v>
      </c>
    </row>
    <row r="25" spans="1:15" x14ac:dyDescent="0.3">
      <c r="A25" s="12"/>
      <c r="B25" s="6"/>
      <c r="C25" s="6"/>
      <c r="H25" s="6"/>
      <c r="I25" s="14" t="s">
        <v>30</v>
      </c>
      <c r="J25" s="15">
        <f>SUM(J24:L24)</f>
        <v>0</v>
      </c>
      <c r="K25" s="6"/>
      <c r="L25" s="6"/>
    </row>
    <row r="26" spans="1:15" ht="17.25" thickBot="1" x14ac:dyDescent="0.35">
      <c r="A26" s="12"/>
      <c r="B26" s="6"/>
      <c r="C26" s="6"/>
      <c r="D26" s="1" t="s">
        <v>1</v>
      </c>
      <c r="H26" s="16">
        <v>0</v>
      </c>
      <c r="I26" s="14" t="s">
        <v>252</v>
      </c>
      <c r="J26" s="17">
        <f>SUM(J24+L24)*H26</f>
        <v>0</v>
      </c>
      <c r="K26" s="77" t="s">
        <v>1</v>
      </c>
      <c r="L26" s="6"/>
    </row>
    <row r="27" spans="1:15" x14ac:dyDescent="0.3">
      <c r="A27" s="12"/>
      <c r="B27" s="6"/>
      <c r="C27" s="6"/>
      <c r="H27" s="18"/>
      <c r="I27" s="14" t="s">
        <v>253</v>
      </c>
      <c r="J27" s="15">
        <f>SUM(J25:J26)</f>
        <v>0</v>
      </c>
      <c r="K27" s="6"/>
      <c r="L27" s="6"/>
    </row>
    <row r="28" spans="1:15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5" x14ac:dyDescent="0.3">
      <c r="A29" s="109"/>
      <c r="B29" s="110" t="s">
        <v>284</v>
      </c>
      <c r="C29" s="111" t="str">
        <f>B4</f>
        <v>ASAP</v>
      </c>
      <c r="D29" s="111"/>
      <c r="E29" s="112"/>
      <c r="F29" s="112"/>
      <c r="G29" s="112"/>
      <c r="H29" s="113"/>
      <c r="I29" s="18"/>
      <c r="J29" s="114" t="s">
        <v>248</v>
      </c>
      <c r="K29" s="115" t="s">
        <v>283</v>
      </c>
      <c r="L29" s="6"/>
    </row>
    <row r="30" spans="1:15" ht="30.75" customHeight="1" x14ac:dyDescent="0.3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6"/>
    </row>
    <row r="31" spans="1:15" x14ac:dyDescent="0.3">
      <c r="A31" s="117" t="s">
        <v>304</v>
      </c>
      <c r="B31" s="23"/>
      <c r="C31" s="24"/>
      <c r="D31" s="25"/>
      <c r="E31" s="26"/>
      <c r="F31" s="26"/>
      <c r="G31" s="26"/>
      <c r="H31" s="27"/>
      <c r="I31" s="6"/>
      <c r="J31" s="6"/>
      <c r="K31" s="6"/>
      <c r="L31" s="6"/>
    </row>
    <row r="32" spans="1:15" x14ac:dyDescent="0.3">
      <c r="A32" s="28" t="s">
        <v>340</v>
      </c>
      <c r="B32" s="28"/>
      <c r="C32" s="29"/>
      <c r="D32" s="30"/>
      <c r="E32" s="31"/>
      <c r="F32" s="31"/>
      <c r="G32" s="31"/>
      <c r="H32" s="32"/>
      <c r="I32" s="6"/>
      <c r="J32" s="6"/>
      <c r="K32" s="6"/>
      <c r="L32" s="6"/>
    </row>
    <row r="33" spans="1:12" ht="14.25" customHeight="1" x14ac:dyDescent="0.3">
      <c r="A33" s="19"/>
      <c r="B33" s="19"/>
      <c r="C33" s="20"/>
      <c r="D33" s="20"/>
      <c r="E33" s="21"/>
      <c r="F33" s="21"/>
      <c r="G33" s="21"/>
      <c r="H33" s="22"/>
      <c r="I33" s="6"/>
      <c r="J33" s="6"/>
      <c r="K33" s="6"/>
      <c r="L33" s="6"/>
    </row>
    <row r="34" spans="1:12" x14ac:dyDescent="0.3">
      <c r="A34" s="33" t="s">
        <v>249</v>
      </c>
      <c r="B34" s="19"/>
      <c r="C34" s="20"/>
      <c r="D34" s="33" t="s">
        <v>250</v>
      </c>
      <c r="E34" s="21"/>
      <c r="F34" s="21"/>
      <c r="G34" s="21"/>
      <c r="H34" s="34"/>
      <c r="I34" s="6"/>
      <c r="J34" s="6"/>
      <c r="K34" s="6"/>
      <c r="L34" s="6" t="s">
        <v>1</v>
      </c>
    </row>
    <row r="35" spans="1:12" x14ac:dyDescent="0.3">
      <c r="A35" s="125" t="s">
        <v>319</v>
      </c>
      <c r="B35" s="19"/>
      <c r="C35" s="20"/>
      <c r="D35" s="230" t="s">
        <v>333</v>
      </c>
      <c r="E35" s="230"/>
      <c r="F35" s="230"/>
      <c r="G35" s="31"/>
      <c r="H35" s="32"/>
      <c r="I35" s="6"/>
      <c r="J35" s="6"/>
      <c r="K35" s="6"/>
      <c r="L35" s="6"/>
    </row>
    <row r="36" spans="1:12" x14ac:dyDescent="0.3">
      <c r="A36" s="33" t="str">
        <f>B5</f>
        <v>Expedia</v>
      </c>
      <c r="B36" s="19"/>
      <c r="C36" s="20"/>
      <c r="D36" s="230" t="s">
        <v>328</v>
      </c>
      <c r="E36" s="230"/>
      <c r="F36" s="230"/>
      <c r="G36" s="21"/>
      <c r="H36" s="35"/>
      <c r="I36" s="6"/>
      <c r="J36" s="6"/>
      <c r="K36" s="6"/>
      <c r="L36" s="6"/>
    </row>
    <row r="37" spans="1:12" x14ac:dyDescent="0.3">
      <c r="A37" s="126" t="s">
        <v>320</v>
      </c>
      <c r="B37" s="19"/>
      <c r="C37" s="20"/>
      <c r="D37" s="230" t="s">
        <v>334</v>
      </c>
      <c r="E37" s="230"/>
      <c r="F37" s="230"/>
      <c r="G37" s="21"/>
      <c r="H37" s="36"/>
      <c r="I37" s="6"/>
      <c r="J37" s="6"/>
      <c r="K37" s="6"/>
      <c r="L37" s="6"/>
    </row>
    <row r="38" spans="1:12" x14ac:dyDescent="0.3">
      <c r="A38" s="127" t="s">
        <v>336</v>
      </c>
      <c r="B38" s="33"/>
      <c r="C38" s="20"/>
      <c r="D38" s="230" t="s">
        <v>335</v>
      </c>
      <c r="E38" s="230"/>
      <c r="F38" s="230"/>
      <c r="G38" s="21"/>
      <c r="H38" s="22"/>
      <c r="I38" s="6"/>
      <c r="J38" s="6"/>
      <c r="K38" s="6"/>
      <c r="L38" s="6"/>
    </row>
    <row r="39" spans="1:12" x14ac:dyDescent="0.3">
      <c r="A39" s="97"/>
      <c r="B39" s="19"/>
      <c r="C39" s="20"/>
      <c r="D39" s="12"/>
      <c r="E39" s="21"/>
      <c r="F39" s="21"/>
      <c r="G39" s="21"/>
      <c r="H39" s="34"/>
      <c r="I39" s="6"/>
      <c r="J39" s="6"/>
      <c r="K39" s="6"/>
      <c r="L39" s="6"/>
    </row>
    <row r="40" spans="1:12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</sheetData>
  <mergeCells count="29">
    <mergeCell ref="H3:K3"/>
    <mergeCell ref="B2:E2"/>
    <mergeCell ref="B3:E3"/>
    <mergeCell ref="B4:E4"/>
    <mergeCell ref="H2:K2"/>
    <mergeCell ref="H5:K5"/>
    <mergeCell ref="B5:E5"/>
    <mergeCell ref="B18:I18"/>
    <mergeCell ref="B15:I15"/>
    <mergeCell ref="B17:I17"/>
    <mergeCell ref="J8:L8"/>
    <mergeCell ref="A8:H9"/>
    <mergeCell ref="B6:E6"/>
    <mergeCell ref="B10:I10"/>
    <mergeCell ref="B16:I16"/>
    <mergeCell ref="B13:I13"/>
    <mergeCell ref="B14:I14"/>
    <mergeCell ref="B12:I12"/>
    <mergeCell ref="B11:I11"/>
    <mergeCell ref="B20:I20"/>
    <mergeCell ref="B21:I21"/>
    <mergeCell ref="B22:I22"/>
    <mergeCell ref="B23:I23"/>
    <mergeCell ref="B19:I19"/>
    <mergeCell ref="D35:F35"/>
    <mergeCell ref="D36:F36"/>
    <mergeCell ref="D37:F37"/>
    <mergeCell ref="D38:F38"/>
    <mergeCell ref="A30:K30"/>
  </mergeCells>
  <phoneticPr fontId="0" type="noConversion"/>
  <hyperlinks>
    <hyperlink ref="A10" location="'General Conditions'!A1" display="General Conditiions"/>
    <hyperlink ref="A12" location="'UPS-Inverter'!A1" display="UPS"/>
    <hyperlink ref="A13" location="'DC Plant'!A1" display="DC Plant"/>
    <hyperlink ref="A14" location="'DC Cabling'!A1" display="DC Cabling"/>
    <hyperlink ref="A15" location="Grounding!A1" display="Grounding"/>
    <hyperlink ref="A16" location="'Surge Suppression System'!A1" display="Surge Suppression System"/>
    <hyperlink ref="A17" location="Electrical!A1" display="Electrical"/>
    <hyperlink ref="A18" location="'HVAC System'!A1" display="HVAC System"/>
    <hyperlink ref="A19" location="'Environmental Monitoring'!A1" display="Environmental Monitoring"/>
    <hyperlink ref="A20" location="'Fire Protection'!A1" display="Fire Protection"/>
    <hyperlink ref="A21" location="Architectural!A1" display="Architectural"/>
    <hyperlink ref="A22" location="'Cable Management'!A1" display="Cable Management"/>
    <hyperlink ref="A23" location="'Security Access'!A1" display="Security/Access"/>
    <hyperlink ref="A11" location="'Generator '!A1" display="Generator"/>
    <hyperlink ref="A38" r:id="rId1" display="M.Hehl@Lwtelecom.com"/>
    <hyperlink ref="H5" r:id="rId2"/>
  </hyperlinks>
  <pageMargins left="0.7" right="0.7" top="0.75" bottom="0.75" header="0.3" footer="0.3"/>
  <pageSetup scale="69" orientation="portrait" r:id="rId3"/>
  <headerFooter differentOddEven="1">
    <oddFooter>&amp;C&amp;"Arial Narrow,Regular"&amp;10Comm/net Systems, Inc. Quote Document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N25"/>
  <sheetViews>
    <sheetView zoomScaleNormal="100" workbookViewId="0">
      <selection activeCell="J12" sqref="J12"/>
    </sheetView>
  </sheetViews>
  <sheetFormatPr defaultRowHeight="16.5" x14ac:dyDescent="0.3"/>
  <cols>
    <col min="1" max="1" width="30.7109375" style="1" customWidth="1"/>
    <col min="2" max="11" width="8.7109375" style="37" customWidth="1"/>
    <col min="12" max="12" width="10.42578125" style="37" bestFit="1" customWidth="1"/>
    <col min="13" max="16384" width="9.140625" style="37"/>
  </cols>
  <sheetData>
    <row r="1" spans="1:12" ht="66" customHeight="1" x14ac:dyDescent="0.3">
      <c r="A1" s="88" t="s">
        <v>301</v>
      </c>
      <c r="B1" s="1"/>
      <c r="C1" s="1"/>
      <c r="D1" s="1"/>
      <c r="E1" s="1"/>
      <c r="F1" s="1"/>
      <c r="G1" s="1"/>
      <c r="H1" s="1"/>
      <c r="I1" s="1"/>
    </row>
    <row r="2" spans="1:12" x14ac:dyDescent="0.3">
      <c r="A2" s="118" t="s">
        <v>9</v>
      </c>
      <c r="B2" s="80"/>
      <c r="C2" s="80"/>
      <c r="J2" s="38"/>
      <c r="K2" s="38"/>
    </row>
    <row r="3" spans="1:12" x14ac:dyDescent="0.3">
      <c r="K3" s="38"/>
    </row>
    <row r="4" spans="1:12" x14ac:dyDescent="0.3">
      <c r="A4" s="5" t="s">
        <v>286</v>
      </c>
      <c r="B4" s="246" t="s">
        <v>314</v>
      </c>
      <c r="C4" s="246"/>
      <c r="D4" s="246"/>
      <c r="E4" s="246"/>
      <c r="F4" s="246"/>
      <c r="G4" s="246"/>
      <c r="H4" s="246"/>
      <c r="I4" s="246"/>
      <c r="J4" s="38"/>
      <c r="K4" s="39"/>
    </row>
    <row r="5" spans="1:12" ht="16.5" customHeight="1" x14ac:dyDescent="0.3">
      <c r="A5" s="76" t="s">
        <v>1</v>
      </c>
      <c r="B5" s="246"/>
      <c r="C5" s="246"/>
      <c r="D5" s="246"/>
      <c r="E5" s="246"/>
      <c r="F5" s="246"/>
      <c r="G5" s="246"/>
      <c r="H5" s="246"/>
      <c r="I5" s="246"/>
      <c r="J5" s="39"/>
      <c r="K5" s="39"/>
    </row>
    <row r="6" spans="1:12" x14ac:dyDescent="0.3">
      <c r="A6" s="7" t="s">
        <v>10</v>
      </c>
      <c r="B6" s="246"/>
      <c r="C6" s="246"/>
      <c r="D6" s="246"/>
      <c r="E6" s="246"/>
      <c r="F6" s="246"/>
      <c r="G6" s="246"/>
      <c r="H6" s="246"/>
      <c r="I6" s="246"/>
      <c r="J6" s="40" t="s">
        <v>27</v>
      </c>
      <c r="K6" s="40" t="s">
        <v>33</v>
      </c>
      <c r="L6" s="40" t="s">
        <v>324</v>
      </c>
    </row>
    <row r="7" spans="1:12" x14ac:dyDescent="0.3">
      <c r="A7" s="41" t="s">
        <v>31</v>
      </c>
      <c r="B7" s="247" t="s">
        <v>42</v>
      </c>
      <c r="C7" s="247"/>
      <c r="D7" s="247"/>
      <c r="E7" s="247"/>
      <c r="F7" s="247"/>
      <c r="G7" s="247"/>
      <c r="H7" s="247"/>
      <c r="I7" s="247"/>
      <c r="J7" s="42">
        <v>0</v>
      </c>
      <c r="K7" s="42">
        <v>0</v>
      </c>
      <c r="L7" s="42">
        <v>0</v>
      </c>
    </row>
    <row r="8" spans="1:12" x14ac:dyDescent="0.3">
      <c r="A8" s="43" t="s">
        <v>34</v>
      </c>
      <c r="B8" s="244" t="s">
        <v>38</v>
      </c>
      <c r="C8" s="244"/>
      <c r="D8" s="244"/>
      <c r="E8" s="244"/>
      <c r="F8" s="244"/>
      <c r="G8" s="244"/>
      <c r="H8" s="244"/>
      <c r="I8" s="244"/>
      <c r="J8" s="44">
        <v>0</v>
      </c>
      <c r="K8" s="44">
        <v>0</v>
      </c>
      <c r="L8" s="44">
        <v>0</v>
      </c>
    </row>
    <row r="9" spans="1:12" x14ac:dyDescent="0.3">
      <c r="A9" s="43" t="s">
        <v>39</v>
      </c>
      <c r="B9" s="244" t="s">
        <v>321</v>
      </c>
      <c r="C9" s="244"/>
      <c r="D9" s="244"/>
      <c r="E9" s="244"/>
      <c r="F9" s="244"/>
      <c r="G9" s="244"/>
      <c r="H9" s="244"/>
      <c r="I9" s="244"/>
      <c r="J9" s="44">
        <v>0</v>
      </c>
      <c r="K9" s="44">
        <v>0</v>
      </c>
      <c r="L9" s="44">
        <v>0</v>
      </c>
    </row>
    <row r="10" spans="1:12" x14ac:dyDescent="0.3">
      <c r="A10" s="43" t="s">
        <v>35</v>
      </c>
      <c r="B10" s="244" t="s">
        <v>37</v>
      </c>
      <c r="C10" s="244"/>
      <c r="D10" s="244"/>
      <c r="E10" s="244"/>
      <c r="F10" s="244"/>
      <c r="G10" s="244"/>
      <c r="H10" s="244"/>
      <c r="I10" s="244"/>
      <c r="J10" s="44">
        <v>0</v>
      </c>
      <c r="K10" s="44">
        <v>0</v>
      </c>
      <c r="L10" s="44">
        <v>0</v>
      </c>
    </row>
    <row r="11" spans="1:12" x14ac:dyDescent="0.3">
      <c r="A11" s="43" t="s">
        <v>67</v>
      </c>
      <c r="B11" s="244"/>
      <c r="C11" s="244"/>
      <c r="D11" s="244"/>
      <c r="E11" s="244"/>
      <c r="F11" s="244"/>
      <c r="G11" s="244"/>
      <c r="H11" s="244"/>
      <c r="I11" s="244"/>
      <c r="J11" s="44">
        <v>0</v>
      </c>
      <c r="K11" s="44">
        <v>0</v>
      </c>
      <c r="L11" s="44">
        <v>0</v>
      </c>
    </row>
    <row r="12" spans="1:12" x14ac:dyDescent="0.3">
      <c r="A12" s="43" t="s">
        <v>36</v>
      </c>
      <c r="B12" s="244" t="s">
        <v>241</v>
      </c>
      <c r="C12" s="244"/>
      <c r="D12" s="244"/>
      <c r="E12" s="244"/>
      <c r="F12" s="244"/>
      <c r="G12" s="244"/>
      <c r="H12" s="244"/>
      <c r="I12" s="244"/>
      <c r="J12" s="44">
        <v>0</v>
      </c>
      <c r="K12" s="44">
        <v>0</v>
      </c>
      <c r="L12" s="44">
        <v>0</v>
      </c>
    </row>
    <row r="13" spans="1:12" x14ac:dyDescent="0.3">
      <c r="A13" s="43" t="s">
        <v>40</v>
      </c>
      <c r="B13" s="244"/>
      <c r="C13" s="244"/>
      <c r="D13" s="244"/>
      <c r="E13" s="244"/>
      <c r="F13" s="244"/>
      <c r="G13" s="244"/>
      <c r="H13" s="244"/>
      <c r="I13" s="244"/>
      <c r="J13" s="44">
        <v>0</v>
      </c>
      <c r="K13" s="44">
        <v>0</v>
      </c>
      <c r="L13" s="44">
        <v>0</v>
      </c>
    </row>
    <row r="14" spans="1:12" x14ac:dyDescent="0.3">
      <c r="A14" s="43" t="s">
        <v>41</v>
      </c>
      <c r="B14" s="244" t="s">
        <v>278</v>
      </c>
      <c r="C14" s="244"/>
      <c r="D14" s="244"/>
      <c r="E14" s="244"/>
      <c r="F14" s="244"/>
      <c r="G14" s="244"/>
      <c r="H14" s="244"/>
      <c r="I14" s="244"/>
      <c r="J14" s="44">
        <v>0</v>
      </c>
      <c r="K14" s="44">
        <v>0</v>
      </c>
      <c r="L14" s="44">
        <v>0</v>
      </c>
    </row>
    <row r="15" spans="1:12" x14ac:dyDescent="0.3">
      <c r="A15" s="43" t="s">
        <v>43</v>
      </c>
      <c r="B15" s="244"/>
      <c r="C15" s="244"/>
      <c r="D15" s="244"/>
      <c r="E15" s="244"/>
      <c r="F15" s="244"/>
      <c r="G15" s="244"/>
      <c r="H15" s="244"/>
      <c r="I15" s="244"/>
      <c r="J15" s="44">
        <v>0</v>
      </c>
      <c r="K15" s="44">
        <v>0</v>
      </c>
      <c r="L15" s="44">
        <v>0</v>
      </c>
    </row>
    <row r="16" spans="1:12" x14ac:dyDescent="0.3">
      <c r="A16" s="43" t="s">
        <v>44</v>
      </c>
      <c r="B16" s="244" t="s">
        <v>278</v>
      </c>
      <c r="C16" s="244"/>
      <c r="D16" s="244"/>
      <c r="E16" s="244"/>
      <c r="F16" s="244"/>
      <c r="G16" s="244"/>
      <c r="H16" s="244"/>
      <c r="I16" s="244"/>
      <c r="J16" s="44">
        <v>0</v>
      </c>
      <c r="K16" s="44">
        <v>0</v>
      </c>
      <c r="L16" s="44">
        <v>0</v>
      </c>
    </row>
    <row r="17" spans="1:14" x14ac:dyDescent="0.3">
      <c r="A17" s="45" t="s">
        <v>254</v>
      </c>
      <c r="B17" s="244" t="s">
        <v>278</v>
      </c>
      <c r="C17" s="244"/>
      <c r="D17" s="244"/>
      <c r="E17" s="244"/>
      <c r="F17" s="244"/>
      <c r="G17" s="244"/>
      <c r="H17" s="244"/>
      <c r="I17" s="244"/>
      <c r="J17" s="44">
        <v>0</v>
      </c>
      <c r="K17" s="44">
        <v>0</v>
      </c>
      <c r="L17" s="44">
        <v>0</v>
      </c>
    </row>
    <row r="18" spans="1:14" x14ac:dyDescent="0.3">
      <c r="A18" s="45" t="s">
        <v>255</v>
      </c>
      <c r="B18" s="244" t="s">
        <v>278</v>
      </c>
      <c r="C18" s="244"/>
      <c r="D18" s="244"/>
      <c r="E18" s="244"/>
      <c r="F18" s="244"/>
      <c r="G18" s="244"/>
      <c r="H18" s="244"/>
      <c r="I18" s="244"/>
      <c r="J18" s="44">
        <v>0</v>
      </c>
      <c r="K18" s="44">
        <v>0</v>
      </c>
      <c r="L18" s="44">
        <v>0</v>
      </c>
    </row>
    <row r="19" spans="1:14" x14ac:dyDescent="0.3">
      <c r="A19" s="45" t="s">
        <v>322</v>
      </c>
      <c r="B19" s="245" t="s">
        <v>323</v>
      </c>
      <c r="C19" s="245"/>
      <c r="D19" s="245"/>
      <c r="E19" s="245"/>
      <c r="F19" s="245"/>
      <c r="G19" s="245"/>
      <c r="H19" s="245"/>
      <c r="I19" s="245"/>
      <c r="J19" s="44">
        <v>0</v>
      </c>
      <c r="K19" s="44">
        <v>0</v>
      </c>
      <c r="L19" s="44">
        <v>0</v>
      </c>
      <c r="N19" s="37" t="s">
        <v>1</v>
      </c>
    </row>
    <row r="20" spans="1:14" x14ac:dyDescent="0.3">
      <c r="A20" s="116" t="s">
        <v>256</v>
      </c>
      <c r="B20" s="245" t="s">
        <v>278</v>
      </c>
      <c r="C20" s="245"/>
      <c r="D20" s="245"/>
      <c r="E20" s="245"/>
      <c r="F20" s="245"/>
      <c r="G20" s="245"/>
      <c r="H20" s="245"/>
      <c r="I20" s="245"/>
      <c r="J20" s="44">
        <v>0</v>
      </c>
      <c r="K20" s="44">
        <v>0</v>
      </c>
      <c r="L20" s="44">
        <v>0</v>
      </c>
    </row>
    <row r="22" spans="1:14" s="39" customFormat="1" x14ac:dyDescent="0.3">
      <c r="A22" s="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4" x14ac:dyDescent="0.3">
      <c r="A23" s="11"/>
      <c r="B23" s="39"/>
      <c r="C23" s="39"/>
      <c r="D23" s="39"/>
      <c r="E23" s="39"/>
      <c r="F23" s="39"/>
      <c r="H23" s="243" t="s">
        <v>338</v>
      </c>
      <c r="I23" s="243"/>
      <c r="J23" s="46">
        <f>SUM(J7:J22)</f>
        <v>0</v>
      </c>
      <c r="K23" s="46">
        <f>SUM(K7:K22)</f>
        <v>0</v>
      </c>
      <c r="L23" s="46">
        <f>SUM(L7:L22)</f>
        <v>0</v>
      </c>
    </row>
    <row r="24" spans="1:14" x14ac:dyDescent="0.3">
      <c r="A24" s="7"/>
      <c r="B24" s="39"/>
      <c r="C24" s="39"/>
      <c r="D24" s="39"/>
      <c r="E24" s="39"/>
      <c r="F24" s="39"/>
      <c r="H24" s="243" t="s">
        <v>337</v>
      </c>
      <c r="I24" s="243"/>
      <c r="J24" s="47"/>
      <c r="L24" s="48">
        <f>SUM(J23:L23)</f>
        <v>0</v>
      </c>
    </row>
    <row r="25" spans="1:14" x14ac:dyDescent="0.3">
      <c r="K25" s="39"/>
    </row>
  </sheetData>
  <mergeCells count="17">
    <mergeCell ref="B4:I6"/>
    <mergeCell ref="B7:I7"/>
    <mergeCell ref="B8:I8"/>
    <mergeCell ref="B10:I10"/>
    <mergeCell ref="B19:I19"/>
    <mergeCell ref="B17:I17"/>
    <mergeCell ref="B18:I18"/>
    <mergeCell ref="B12:I12"/>
    <mergeCell ref="B15:I15"/>
    <mergeCell ref="B16:I16"/>
    <mergeCell ref="B14:I14"/>
    <mergeCell ref="H23:I23"/>
    <mergeCell ref="H24:I24"/>
    <mergeCell ref="B9:I9"/>
    <mergeCell ref="B13:I13"/>
    <mergeCell ref="B11:I11"/>
    <mergeCell ref="B20:I20"/>
  </mergeCells>
  <phoneticPr fontId="0" type="noConversion"/>
  <hyperlinks>
    <hyperlink ref="A2:C2" location="'Main summary'!A1" display="Return to Main Summary"/>
    <hyperlink ref="A2" location="'Pricing Summary'!A1" display="Return to Main Summary"/>
  </hyperlinks>
  <pageMargins left="0.7" right="0.7" top="0.75" bottom="0.75" header="0.3" footer="0.3"/>
  <pageSetup scale="76" fitToHeight="0" orientation="portrait" r:id="rId1"/>
  <headerFooter>
    <oddFooter>&amp;C&amp;"Arial Narrow,Regular"&amp;10Comm/net Systems, Inc. Quote Document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L50"/>
  <sheetViews>
    <sheetView zoomScaleNormal="100" workbookViewId="0">
      <selection activeCell="K17" sqref="K17"/>
    </sheetView>
  </sheetViews>
  <sheetFormatPr defaultRowHeight="16.5" x14ac:dyDescent="0.3"/>
  <cols>
    <col min="1" max="1" width="30.7109375" style="37" customWidth="1"/>
    <col min="2" max="11" width="8.7109375" style="37" customWidth="1"/>
    <col min="12" max="12" width="10.42578125" style="37" bestFit="1" customWidth="1"/>
    <col min="13" max="16384" width="9.140625" style="37"/>
  </cols>
  <sheetData>
    <row r="1" spans="1:12" ht="66" customHeight="1" x14ac:dyDescent="0.3">
      <c r="A1" s="88" t="s">
        <v>0</v>
      </c>
      <c r="B1" s="1"/>
      <c r="C1" s="1"/>
      <c r="D1" s="1"/>
      <c r="E1" s="1"/>
      <c r="F1" s="1"/>
      <c r="G1" s="1"/>
      <c r="H1" s="1"/>
      <c r="I1" s="1"/>
    </row>
    <row r="2" spans="1:12" x14ac:dyDescent="0.3">
      <c r="A2" s="118" t="s">
        <v>9</v>
      </c>
      <c r="B2" s="80"/>
      <c r="C2" s="80"/>
      <c r="J2" s="38"/>
      <c r="K2" s="38"/>
    </row>
    <row r="3" spans="1:12" x14ac:dyDescent="0.3">
      <c r="A3" s="1"/>
      <c r="K3" s="38"/>
    </row>
    <row r="4" spans="1:12" ht="17.25" customHeight="1" x14ac:dyDescent="0.3">
      <c r="A4" s="5" t="s">
        <v>287</v>
      </c>
      <c r="B4" s="248" t="s">
        <v>300</v>
      </c>
      <c r="C4" s="248"/>
      <c r="D4" s="248"/>
      <c r="E4" s="248"/>
      <c r="F4" s="248"/>
      <c r="G4" s="248"/>
      <c r="H4" s="248"/>
      <c r="I4" s="248"/>
      <c r="J4" s="38"/>
      <c r="K4" s="39"/>
    </row>
    <row r="5" spans="1:12" x14ac:dyDescent="0.3">
      <c r="A5" s="76" t="s">
        <v>1</v>
      </c>
      <c r="B5" s="248"/>
      <c r="C5" s="248"/>
      <c r="D5" s="248"/>
      <c r="E5" s="248"/>
      <c r="F5" s="248"/>
      <c r="G5" s="248"/>
      <c r="H5" s="248"/>
      <c r="I5" s="248"/>
      <c r="J5" s="39"/>
      <c r="K5" s="39"/>
    </row>
    <row r="6" spans="1:12" x14ac:dyDescent="0.3">
      <c r="A6" s="7" t="s">
        <v>285</v>
      </c>
      <c r="B6" s="249"/>
      <c r="C6" s="249"/>
      <c r="D6" s="249"/>
      <c r="E6" s="249"/>
      <c r="F6" s="249"/>
      <c r="G6" s="249"/>
      <c r="H6" s="249"/>
      <c r="I6" s="249"/>
      <c r="J6" s="40" t="s">
        <v>27</v>
      </c>
      <c r="K6" s="40" t="s">
        <v>33</v>
      </c>
      <c r="L6" s="40" t="s">
        <v>324</v>
      </c>
    </row>
    <row r="7" spans="1:12" x14ac:dyDescent="0.3">
      <c r="A7" s="7" t="s">
        <v>0</v>
      </c>
      <c r="B7" s="250" t="s">
        <v>1</v>
      </c>
      <c r="C7" s="250"/>
      <c r="D7" s="250"/>
      <c r="E7" s="250"/>
      <c r="F7" s="250"/>
      <c r="G7" s="250"/>
      <c r="H7" s="250"/>
      <c r="I7" s="250"/>
      <c r="J7" s="44">
        <v>0</v>
      </c>
      <c r="K7" s="44">
        <v>0</v>
      </c>
      <c r="L7" s="44">
        <v>0</v>
      </c>
    </row>
    <row r="8" spans="1:12" x14ac:dyDescent="0.3">
      <c r="A8" s="7" t="s">
        <v>45</v>
      </c>
      <c r="B8" s="244"/>
      <c r="C8" s="244"/>
      <c r="D8" s="244"/>
      <c r="E8" s="244"/>
      <c r="F8" s="244"/>
      <c r="G8" s="244"/>
      <c r="H8" s="244"/>
      <c r="I8" s="244"/>
    </row>
    <row r="9" spans="1:12" x14ac:dyDescent="0.3">
      <c r="A9" s="7" t="s">
        <v>46</v>
      </c>
      <c r="B9" s="244" t="s">
        <v>280</v>
      </c>
      <c r="C9" s="244"/>
      <c r="D9" s="244"/>
      <c r="E9" s="244"/>
      <c r="F9" s="244"/>
      <c r="G9" s="244"/>
      <c r="H9" s="244"/>
      <c r="I9" s="244"/>
    </row>
    <row r="10" spans="1:12" x14ac:dyDescent="0.3">
      <c r="A10" s="7" t="s">
        <v>47</v>
      </c>
      <c r="B10" s="244"/>
      <c r="C10" s="244"/>
      <c r="D10" s="244"/>
      <c r="E10" s="244"/>
      <c r="F10" s="244"/>
      <c r="G10" s="244"/>
      <c r="H10" s="244"/>
      <c r="I10" s="244"/>
    </row>
    <row r="11" spans="1:12" x14ac:dyDescent="0.3">
      <c r="A11" s="7" t="s">
        <v>48</v>
      </c>
      <c r="B11" s="244"/>
      <c r="C11" s="244"/>
      <c r="D11" s="244"/>
      <c r="E11" s="244"/>
      <c r="F11" s="244"/>
      <c r="G11" s="244"/>
      <c r="H11" s="244"/>
      <c r="I11" s="244"/>
    </row>
    <row r="12" spans="1:12" x14ac:dyDescent="0.3">
      <c r="A12" s="7" t="s">
        <v>49</v>
      </c>
      <c r="B12" s="244"/>
      <c r="C12" s="244"/>
      <c r="D12" s="244"/>
      <c r="E12" s="244"/>
      <c r="F12" s="244"/>
      <c r="G12" s="244"/>
      <c r="H12" s="244"/>
      <c r="I12" s="244"/>
    </row>
    <row r="13" spans="1:12" x14ac:dyDescent="0.3">
      <c r="A13" s="7" t="s">
        <v>50</v>
      </c>
      <c r="B13" s="244" t="s">
        <v>275</v>
      </c>
      <c r="C13" s="244"/>
      <c r="D13" s="244"/>
      <c r="E13" s="244"/>
      <c r="F13" s="244"/>
      <c r="G13" s="244"/>
      <c r="H13" s="244"/>
      <c r="I13" s="244"/>
    </row>
    <row r="14" spans="1:12" x14ac:dyDescent="0.3">
      <c r="A14" s="7" t="s">
        <v>51</v>
      </c>
      <c r="B14" s="244" t="s">
        <v>281</v>
      </c>
      <c r="C14" s="244"/>
      <c r="D14" s="244"/>
      <c r="E14" s="244"/>
      <c r="F14" s="244"/>
      <c r="G14" s="244"/>
      <c r="H14" s="244"/>
      <c r="I14" s="244"/>
    </row>
    <row r="15" spans="1:12" x14ac:dyDescent="0.3">
      <c r="A15" s="7" t="s">
        <v>60</v>
      </c>
      <c r="B15" s="244"/>
      <c r="C15" s="244"/>
      <c r="D15" s="244"/>
      <c r="E15" s="244"/>
      <c r="F15" s="244"/>
      <c r="G15" s="244"/>
      <c r="H15" s="244"/>
      <c r="I15" s="244"/>
    </row>
    <row r="16" spans="1:12" x14ac:dyDescent="0.3">
      <c r="B16" s="250" t="s">
        <v>1</v>
      </c>
      <c r="C16" s="250"/>
      <c r="D16" s="250"/>
      <c r="E16" s="250"/>
      <c r="F16" s="250"/>
      <c r="G16" s="250"/>
      <c r="H16" s="250"/>
      <c r="I16" s="250"/>
    </row>
    <row r="17" spans="1:12" x14ac:dyDescent="0.3">
      <c r="A17" s="7" t="s">
        <v>225</v>
      </c>
      <c r="B17" s="244" t="s">
        <v>276</v>
      </c>
      <c r="C17" s="244"/>
      <c r="D17" s="244"/>
      <c r="E17" s="244"/>
      <c r="F17" s="244"/>
      <c r="G17" s="244"/>
      <c r="H17" s="244"/>
      <c r="I17" s="244"/>
      <c r="J17" s="44">
        <v>0</v>
      </c>
      <c r="K17" s="44">
        <v>0</v>
      </c>
      <c r="L17" s="44">
        <v>0</v>
      </c>
    </row>
    <row r="18" spans="1:12" x14ac:dyDescent="0.3">
      <c r="B18" s="250" t="s">
        <v>1</v>
      </c>
      <c r="C18" s="250"/>
      <c r="D18" s="250"/>
      <c r="E18" s="250"/>
      <c r="F18" s="250"/>
      <c r="G18" s="250"/>
      <c r="H18" s="250"/>
      <c r="I18" s="250"/>
    </row>
    <row r="19" spans="1:12" x14ac:dyDescent="0.3">
      <c r="A19" s="7" t="s">
        <v>52</v>
      </c>
      <c r="B19" s="244"/>
      <c r="C19" s="244"/>
      <c r="D19" s="244"/>
      <c r="E19" s="244"/>
      <c r="F19" s="244"/>
      <c r="G19" s="244"/>
      <c r="H19" s="244"/>
      <c r="I19" s="244"/>
      <c r="J19" s="44">
        <v>0</v>
      </c>
      <c r="K19" s="44">
        <v>0</v>
      </c>
      <c r="L19" s="44">
        <v>0</v>
      </c>
    </row>
    <row r="20" spans="1:12" x14ac:dyDescent="0.3">
      <c r="B20" s="250" t="s">
        <v>1</v>
      </c>
      <c r="C20" s="250"/>
      <c r="D20" s="250"/>
      <c r="E20" s="250"/>
      <c r="F20" s="250"/>
      <c r="G20" s="250"/>
      <c r="H20" s="250"/>
      <c r="I20" s="250"/>
    </row>
    <row r="21" spans="1:12" x14ac:dyDescent="0.3">
      <c r="A21" s="7" t="s">
        <v>54</v>
      </c>
      <c r="B21" s="250" t="s">
        <v>277</v>
      </c>
      <c r="C21" s="250"/>
      <c r="D21" s="250"/>
      <c r="E21" s="250"/>
      <c r="F21" s="250"/>
      <c r="G21" s="250"/>
      <c r="H21" s="250"/>
      <c r="I21" s="250"/>
      <c r="J21" s="44">
        <v>0</v>
      </c>
      <c r="K21" s="44">
        <v>0</v>
      </c>
      <c r="L21" s="44">
        <v>0</v>
      </c>
    </row>
    <row r="22" spans="1:12" x14ac:dyDescent="0.3">
      <c r="A22" s="7" t="s">
        <v>45</v>
      </c>
      <c r="B22" s="244"/>
      <c r="C22" s="244"/>
      <c r="D22" s="244"/>
      <c r="E22" s="244"/>
      <c r="F22" s="244"/>
      <c r="G22" s="244"/>
      <c r="H22" s="244"/>
      <c r="I22" s="244"/>
    </row>
    <row r="23" spans="1:12" x14ac:dyDescent="0.3">
      <c r="A23" s="7" t="s">
        <v>53</v>
      </c>
      <c r="B23" s="244"/>
      <c r="C23" s="244"/>
      <c r="D23" s="244"/>
      <c r="E23" s="244"/>
      <c r="F23" s="244"/>
      <c r="G23" s="244"/>
      <c r="H23" s="244"/>
      <c r="I23" s="244"/>
    </row>
    <row r="24" spans="1:12" x14ac:dyDescent="0.3">
      <c r="A24" s="7" t="s">
        <v>47</v>
      </c>
      <c r="B24" s="244"/>
      <c r="C24" s="244"/>
      <c r="D24" s="244"/>
      <c r="E24" s="244"/>
      <c r="F24" s="244"/>
      <c r="G24" s="244"/>
      <c r="H24" s="244"/>
      <c r="I24" s="244"/>
    </row>
    <row r="25" spans="1:12" x14ac:dyDescent="0.3">
      <c r="A25" s="7" t="s">
        <v>46</v>
      </c>
      <c r="B25" s="244" t="s">
        <v>280</v>
      </c>
      <c r="C25" s="244"/>
      <c r="D25" s="244"/>
      <c r="E25" s="244"/>
      <c r="F25" s="244"/>
      <c r="G25" s="244"/>
      <c r="H25" s="244"/>
      <c r="I25" s="244"/>
    </row>
    <row r="26" spans="1:12" x14ac:dyDescent="0.3">
      <c r="B26" s="250" t="s">
        <v>1</v>
      </c>
      <c r="C26" s="250"/>
      <c r="D26" s="250"/>
      <c r="E26" s="250"/>
      <c r="F26" s="250"/>
      <c r="G26" s="250"/>
      <c r="H26" s="250"/>
      <c r="I26" s="250"/>
    </row>
    <row r="27" spans="1:12" x14ac:dyDescent="0.3">
      <c r="A27" s="7" t="s">
        <v>55</v>
      </c>
      <c r="B27" s="250" t="s">
        <v>1</v>
      </c>
      <c r="C27" s="250"/>
      <c r="D27" s="250"/>
      <c r="E27" s="250"/>
      <c r="F27" s="250"/>
      <c r="G27" s="250"/>
      <c r="H27" s="250"/>
      <c r="I27" s="250"/>
      <c r="J27" s="44">
        <v>0</v>
      </c>
      <c r="K27" s="44">
        <v>0</v>
      </c>
      <c r="L27" s="44">
        <v>0</v>
      </c>
    </row>
    <row r="28" spans="1:12" x14ac:dyDescent="0.3">
      <c r="A28" s="7" t="s">
        <v>45</v>
      </c>
      <c r="B28" s="244"/>
      <c r="C28" s="244"/>
      <c r="D28" s="244"/>
      <c r="E28" s="244"/>
      <c r="F28" s="244"/>
      <c r="G28" s="244"/>
      <c r="H28" s="244"/>
      <c r="I28" s="244"/>
    </row>
    <row r="29" spans="1:12" x14ac:dyDescent="0.3">
      <c r="A29" s="7" t="s">
        <v>53</v>
      </c>
      <c r="B29" s="244"/>
      <c r="C29" s="244"/>
      <c r="D29" s="244"/>
      <c r="E29" s="244"/>
      <c r="F29" s="244"/>
      <c r="G29" s="244"/>
      <c r="H29" s="244"/>
      <c r="I29" s="244"/>
    </row>
    <row r="30" spans="1:12" x14ac:dyDescent="0.3">
      <c r="A30" s="7" t="s">
        <v>47</v>
      </c>
      <c r="B30" s="244"/>
      <c r="C30" s="244"/>
      <c r="D30" s="244"/>
      <c r="E30" s="244"/>
      <c r="F30" s="244"/>
      <c r="G30" s="244"/>
      <c r="H30" s="244"/>
      <c r="I30" s="244"/>
    </row>
    <row r="31" spans="1:12" x14ac:dyDescent="0.3">
      <c r="A31" s="7" t="s">
        <v>46</v>
      </c>
      <c r="B31" s="244" t="s">
        <v>280</v>
      </c>
      <c r="C31" s="244"/>
      <c r="D31" s="244"/>
      <c r="E31" s="244"/>
      <c r="F31" s="244"/>
      <c r="G31" s="244"/>
      <c r="H31" s="244"/>
      <c r="I31" s="244"/>
    </row>
    <row r="32" spans="1:12" x14ac:dyDescent="0.3">
      <c r="A32" s="7" t="s">
        <v>56</v>
      </c>
      <c r="B32" s="244"/>
      <c r="C32" s="244"/>
      <c r="D32" s="244"/>
      <c r="E32" s="244"/>
      <c r="F32" s="244"/>
      <c r="G32" s="244"/>
      <c r="H32" s="244"/>
      <c r="I32" s="244"/>
    </row>
    <row r="33" spans="1:12" x14ac:dyDescent="0.3">
      <c r="A33" s="7" t="s">
        <v>57</v>
      </c>
      <c r="B33" s="244"/>
      <c r="C33" s="244"/>
      <c r="D33" s="244"/>
      <c r="E33" s="244"/>
      <c r="F33" s="244"/>
      <c r="G33" s="244"/>
      <c r="H33" s="244"/>
      <c r="I33" s="244"/>
    </row>
    <row r="34" spans="1:12" x14ac:dyDescent="0.3">
      <c r="B34" s="250" t="s">
        <v>1</v>
      </c>
      <c r="C34" s="250"/>
      <c r="D34" s="250"/>
      <c r="E34" s="250"/>
      <c r="F34" s="250"/>
      <c r="G34" s="250"/>
      <c r="H34" s="250"/>
      <c r="I34" s="250"/>
    </row>
    <row r="35" spans="1:12" x14ac:dyDescent="0.3">
      <c r="A35" s="11" t="s">
        <v>257</v>
      </c>
      <c r="B35" s="250" t="s">
        <v>1</v>
      </c>
      <c r="C35" s="250"/>
      <c r="D35" s="250"/>
      <c r="E35" s="250"/>
      <c r="F35" s="250"/>
      <c r="G35" s="250"/>
      <c r="H35" s="250"/>
      <c r="I35" s="250"/>
      <c r="J35" s="44">
        <v>0</v>
      </c>
      <c r="K35" s="44">
        <v>0</v>
      </c>
      <c r="L35" s="44">
        <v>0</v>
      </c>
    </row>
    <row r="36" spans="1:12" x14ac:dyDescent="0.3">
      <c r="A36" s="7" t="s">
        <v>45</v>
      </c>
      <c r="B36" s="244"/>
      <c r="C36" s="244"/>
      <c r="D36" s="244"/>
      <c r="E36" s="244"/>
      <c r="F36" s="244"/>
      <c r="G36" s="244"/>
      <c r="H36" s="244"/>
      <c r="I36" s="244"/>
    </row>
    <row r="37" spans="1:12" x14ac:dyDescent="0.3">
      <c r="A37" s="7" t="s">
        <v>53</v>
      </c>
      <c r="B37" s="244"/>
      <c r="C37" s="244"/>
      <c r="D37" s="244"/>
      <c r="E37" s="244"/>
      <c r="F37" s="244"/>
      <c r="G37" s="244"/>
      <c r="H37" s="244"/>
      <c r="I37" s="244"/>
    </row>
    <row r="38" spans="1:12" x14ac:dyDescent="0.3">
      <c r="A38" s="7" t="s">
        <v>47</v>
      </c>
      <c r="B38" s="244"/>
      <c r="C38" s="244"/>
      <c r="D38" s="244"/>
      <c r="E38" s="244"/>
      <c r="F38" s="244"/>
      <c r="G38" s="244"/>
      <c r="H38" s="244"/>
      <c r="I38" s="244"/>
    </row>
    <row r="39" spans="1:12" x14ac:dyDescent="0.3">
      <c r="A39" s="7" t="s">
        <v>46</v>
      </c>
      <c r="B39" s="244" t="s">
        <v>280</v>
      </c>
      <c r="C39" s="244"/>
      <c r="D39" s="244"/>
      <c r="E39" s="244"/>
      <c r="F39" s="244"/>
      <c r="G39" s="244"/>
      <c r="H39" s="244"/>
      <c r="I39" s="244"/>
    </row>
    <row r="40" spans="1:12" x14ac:dyDescent="0.3">
      <c r="A40" s="7" t="s">
        <v>56</v>
      </c>
      <c r="B40" s="244"/>
      <c r="C40" s="244"/>
      <c r="D40" s="244"/>
      <c r="E40" s="244"/>
      <c r="F40" s="244"/>
      <c r="G40" s="244"/>
      <c r="H40" s="244"/>
      <c r="I40" s="244"/>
    </row>
    <row r="41" spans="1:12" x14ac:dyDescent="0.3">
      <c r="A41" s="7" t="s">
        <v>60</v>
      </c>
      <c r="B41" s="244"/>
      <c r="C41" s="244"/>
      <c r="D41" s="244"/>
      <c r="E41" s="244"/>
      <c r="F41" s="244"/>
      <c r="G41" s="244"/>
      <c r="H41" s="244"/>
      <c r="I41" s="244"/>
    </row>
    <row r="42" spans="1:12" x14ac:dyDescent="0.3">
      <c r="B42" s="250" t="s">
        <v>1</v>
      </c>
      <c r="C42" s="250"/>
      <c r="D42" s="250"/>
      <c r="E42" s="250"/>
      <c r="F42" s="250"/>
      <c r="G42" s="250"/>
      <c r="H42" s="250"/>
      <c r="I42" s="250"/>
    </row>
    <row r="43" spans="1:12" x14ac:dyDescent="0.3">
      <c r="A43" s="7" t="s">
        <v>58</v>
      </c>
      <c r="B43" s="244" t="s">
        <v>1</v>
      </c>
      <c r="C43" s="244"/>
      <c r="D43" s="244"/>
      <c r="E43" s="244"/>
      <c r="F43" s="244"/>
      <c r="G43" s="244"/>
      <c r="H43" s="244"/>
      <c r="I43" s="244"/>
      <c r="J43" s="44">
        <v>0</v>
      </c>
      <c r="K43" s="44">
        <v>0</v>
      </c>
      <c r="L43" s="44">
        <v>0</v>
      </c>
    </row>
    <row r="44" spans="1:12" x14ac:dyDescent="0.3">
      <c r="B44" s="250" t="s">
        <v>1</v>
      </c>
      <c r="C44" s="250"/>
      <c r="D44" s="250"/>
      <c r="E44" s="250"/>
      <c r="F44" s="250"/>
      <c r="G44" s="250"/>
      <c r="H44" s="250"/>
      <c r="I44" s="250"/>
    </row>
    <row r="45" spans="1:12" x14ac:dyDescent="0.3">
      <c r="A45" s="7" t="s">
        <v>59</v>
      </c>
      <c r="B45" s="244" t="s">
        <v>1</v>
      </c>
      <c r="C45" s="244"/>
      <c r="D45" s="244"/>
      <c r="E45" s="244"/>
      <c r="F45" s="244"/>
      <c r="G45" s="244"/>
      <c r="H45" s="244"/>
      <c r="I45" s="244"/>
      <c r="J45" s="44">
        <v>0</v>
      </c>
      <c r="K45" s="44">
        <v>0</v>
      </c>
      <c r="L45" s="44">
        <v>0</v>
      </c>
    </row>
    <row r="46" spans="1:12" x14ac:dyDescent="0.3">
      <c r="B46" s="250" t="s">
        <v>1</v>
      </c>
      <c r="C46" s="250"/>
      <c r="D46" s="250"/>
      <c r="E46" s="250"/>
      <c r="F46" s="250"/>
      <c r="G46" s="250"/>
      <c r="H46" s="250"/>
      <c r="I46" s="250"/>
    </row>
    <row r="47" spans="1:12" s="39" customFormat="1" x14ac:dyDescent="0.3">
      <c r="A47" s="7" t="s">
        <v>92</v>
      </c>
      <c r="B47" s="244" t="s">
        <v>1</v>
      </c>
      <c r="C47" s="244"/>
      <c r="D47" s="244"/>
      <c r="E47" s="244"/>
      <c r="F47" s="244"/>
      <c r="G47" s="244"/>
      <c r="H47" s="244"/>
      <c r="I47" s="244"/>
      <c r="J47" s="44">
        <v>0</v>
      </c>
      <c r="K47" s="44">
        <v>0</v>
      </c>
      <c r="L47" s="44">
        <v>0</v>
      </c>
    </row>
    <row r="48" spans="1:12" x14ac:dyDescent="0.3">
      <c r="A48" s="7"/>
      <c r="K48" s="39"/>
      <c r="L48" s="39"/>
    </row>
    <row r="49" spans="1:12" x14ac:dyDescent="0.3">
      <c r="A49" s="7"/>
      <c r="B49" s="39"/>
      <c r="C49" s="39"/>
      <c r="D49" s="39"/>
      <c r="E49" s="39"/>
      <c r="F49" s="39"/>
      <c r="G49" s="39"/>
      <c r="H49" s="243" t="s">
        <v>338</v>
      </c>
      <c r="I49" s="243"/>
      <c r="J49" s="46">
        <f>SUM(J7:J48)</f>
        <v>0</v>
      </c>
      <c r="K49" s="46">
        <f>SUM(K7:K48)</f>
        <v>0</v>
      </c>
      <c r="L49" s="46">
        <f>SUM(L7:L48)</f>
        <v>0</v>
      </c>
    </row>
    <row r="50" spans="1:12" x14ac:dyDescent="0.3">
      <c r="H50" s="243" t="s">
        <v>337</v>
      </c>
      <c r="I50" s="243"/>
      <c r="J50" s="47"/>
      <c r="K50" s="48"/>
      <c r="L50" s="48">
        <f>SUM(J49:L49)</f>
        <v>0</v>
      </c>
    </row>
  </sheetData>
  <mergeCells count="44">
    <mergeCell ref="B38:I38"/>
    <mergeCell ref="B39:I39"/>
    <mergeCell ref="B46:I46"/>
    <mergeCell ref="B44:I44"/>
    <mergeCell ref="B45:I45"/>
    <mergeCell ref="B41:I41"/>
    <mergeCell ref="B40:I40"/>
    <mergeCell ref="B33:I33"/>
    <mergeCell ref="B36:I36"/>
    <mergeCell ref="B37:I37"/>
    <mergeCell ref="B32:I32"/>
    <mergeCell ref="B35:I35"/>
    <mergeCell ref="B24:I24"/>
    <mergeCell ref="B25:I25"/>
    <mergeCell ref="B47:I47"/>
    <mergeCell ref="B7:I7"/>
    <mergeCell ref="B8:I8"/>
    <mergeCell ref="B9:I9"/>
    <mergeCell ref="B10:I10"/>
    <mergeCell ref="B11:I11"/>
    <mergeCell ref="B42:I42"/>
    <mergeCell ref="B43:I43"/>
    <mergeCell ref="B13:I13"/>
    <mergeCell ref="B20:I20"/>
    <mergeCell ref="B26:I26"/>
    <mergeCell ref="B34:I34"/>
    <mergeCell ref="B21:I21"/>
    <mergeCell ref="B22:I22"/>
    <mergeCell ref="H49:I49"/>
    <mergeCell ref="H50:I50"/>
    <mergeCell ref="B4:I6"/>
    <mergeCell ref="B31:I31"/>
    <mergeCell ref="B28:I28"/>
    <mergeCell ref="B29:I29"/>
    <mergeCell ref="B30:I30"/>
    <mergeCell ref="B15:I15"/>
    <mergeCell ref="B19:I19"/>
    <mergeCell ref="B23:I23"/>
    <mergeCell ref="B16:I16"/>
    <mergeCell ref="B18:I18"/>
    <mergeCell ref="B12:I12"/>
    <mergeCell ref="B14:I14"/>
    <mergeCell ref="B17:I17"/>
    <mergeCell ref="B27:I27"/>
  </mergeCells>
  <phoneticPr fontId="0" type="noConversion"/>
  <hyperlinks>
    <hyperlink ref="A2:C2" location="'Main summary'!A1" display="Return to Main Summary"/>
    <hyperlink ref="A2" location="'Pricing Summary'!A1" display="Return to Main Summary"/>
  </hyperlinks>
  <pageMargins left="0.7" right="0.7" top="0.75" bottom="0.75" header="0.3" footer="0.3"/>
  <pageSetup scale="76" fitToHeight="0" orientation="portrait" r:id="rId1"/>
  <headerFooter>
    <oddFooter>&amp;C&amp;"Arial Narrow,Regular"&amp;10Comm/net Systems, Inc. Quote Document
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L49"/>
  <sheetViews>
    <sheetView zoomScaleNormal="100" workbookViewId="0">
      <selection activeCell="L23" sqref="L23"/>
    </sheetView>
  </sheetViews>
  <sheetFormatPr defaultRowHeight="16.5" x14ac:dyDescent="0.3"/>
  <cols>
    <col min="1" max="1" width="30.7109375" style="37" customWidth="1"/>
    <col min="2" max="11" width="8.7109375" style="37" customWidth="1"/>
    <col min="12" max="12" width="10.42578125" style="37" bestFit="1" customWidth="1"/>
    <col min="13" max="16384" width="9.140625" style="37"/>
  </cols>
  <sheetData>
    <row r="1" spans="1:12" ht="66" customHeight="1" x14ac:dyDescent="0.3">
      <c r="A1" s="89" t="s">
        <v>302</v>
      </c>
    </row>
    <row r="2" spans="1:12" x14ac:dyDescent="0.3">
      <c r="A2" s="118" t="s">
        <v>9</v>
      </c>
      <c r="B2" s="80"/>
      <c r="C2" s="80"/>
      <c r="J2" s="38"/>
      <c r="K2" s="38"/>
    </row>
    <row r="3" spans="1:12" x14ac:dyDescent="0.3">
      <c r="A3" s="1"/>
      <c r="B3" s="81"/>
      <c r="C3" s="81"/>
      <c r="K3" s="38"/>
    </row>
    <row r="4" spans="1:12" x14ac:dyDescent="0.3">
      <c r="A4" s="5" t="s">
        <v>288</v>
      </c>
      <c r="B4" s="248" t="s">
        <v>300</v>
      </c>
      <c r="C4" s="248"/>
      <c r="D4" s="248"/>
      <c r="E4" s="248"/>
      <c r="F4" s="248"/>
      <c r="G4" s="248"/>
      <c r="H4" s="248"/>
      <c r="I4" s="248"/>
      <c r="J4" s="38"/>
      <c r="K4" s="39"/>
    </row>
    <row r="5" spans="1:12" ht="16.5" customHeight="1" x14ac:dyDescent="0.3">
      <c r="A5" s="76" t="s">
        <v>1</v>
      </c>
      <c r="B5" s="248"/>
      <c r="C5" s="248"/>
      <c r="D5" s="248"/>
      <c r="E5" s="248"/>
      <c r="F5" s="248"/>
      <c r="G5" s="248"/>
      <c r="H5" s="248"/>
      <c r="I5" s="248"/>
      <c r="J5" s="39"/>
      <c r="K5" s="39"/>
    </row>
    <row r="6" spans="1:12" x14ac:dyDescent="0.3">
      <c r="A6" s="7" t="s">
        <v>10</v>
      </c>
      <c r="B6" s="248"/>
      <c r="C6" s="248"/>
      <c r="D6" s="248"/>
      <c r="E6" s="248"/>
      <c r="F6" s="248"/>
      <c r="G6" s="248"/>
      <c r="H6" s="248"/>
      <c r="I6" s="248"/>
      <c r="J6" s="40" t="s">
        <v>27</v>
      </c>
      <c r="K6" s="40" t="s">
        <v>33</v>
      </c>
      <c r="L6" s="40" t="s">
        <v>324</v>
      </c>
    </row>
    <row r="7" spans="1:12" x14ac:dyDescent="0.3">
      <c r="A7" s="7" t="s">
        <v>61</v>
      </c>
      <c r="B7" s="251"/>
      <c r="C7" s="251"/>
      <c r="D7" s="251"/>
      <c r="E7" s="251"/>
      <c r="F7" s="251"/>
      <c r="G7" s="251"/>
      <c r="H7" s="251"/>
      <c r="I7" s="251"/>
      <c r="J7" s="44">
        <v>0</v>
      </c>
      <c r="K7" s="44">
        <v>0</v>
      </c>
      <c r="L7" s="44">
        <v>0</v>
      </c>
    </row>
    <row r="8" spans="1:12" x14ac:dyDescent="0.3">
      <c r="A8" s="7" t="s">
        <v>45</v>
      </c>
      <c r="B8" s="244"/>
      <c r="C8" s="244"/>
      <c r="D8" s="244"/>
      <c r="E8" s="244"/>
      <c r="F8" s="244"/>
      <c r="G8" s="244"/>
      <c r="H8" s="244"/>
      <c r="I8" s="244"/>
    </row>
    <row r="9" spans="1:12" x14ac:dyDescent="0.3">
      <c r="A9" s="7" t="s">
        <v>62</v>
      </c>
      <c r="B9" s="244"/>
      <c r="C9" s="244"/>
      <c r="D9" s="244"/>
      <c r="E9" s="244"/>
      <c r="F9" s="244"/>
      <c r="G9" s="244"/>
      <c r="H9" s="244"/>
      <c r="I9" s="244"/>
    </row>
    <row r="10" spans="1:12" x14ac:dyDescent="0.3">
      <c r="A10" s="7" t="s">
        <v>68</v>
      </c>
      <c r="B10" s="244"/>
      <c r="C10" s="244"/>
      <c r="D10" s="244"/>
      <c r="E10" s="244"/>
      <c r="F10" s="244"/>
      <c r="G10" s="244"/>
      <c r="H10" s="244"/>
      <c r="I10" s="244"/>
    </row>
    <row r="11" spans="1:12" x14ac:dyDescent="0.3">
      <c r="A11" s="7" t="s">
        <v>63</v>
      </c>
      <c r="B11" s="244"/>
      <c r="C11" s="244"/>
      <c r="D11" s="244"/>
      <c r="E11" s="244"/>
      <c r="F11" s="244"/>
      <c r="G11" s="244"/>
      <c r="H11" s="244"/>
      <c r="I11" s="244"/>
    </row>
    <row r="12" spans="1:12" x14ac:dyDescent="0.3">
      <c r="A12" s="7" t="s">
        <v>46</v>
      </c>
      <c r="B12" s="244" t="s">
        <v>280</v>
      </c>
      <c r="C12" s="244"/>
      <c r="D12" s="244"/>
      <c r="E12" s="244"/>
      <c r="F12" s="244"/>
      <c r="G12" s="244"/>
      <c r="H12" s="244"/>
      <c r="I12" s="244"/>
    </row>
    <row r="13" spans="1:12" x14ac:dyDescent="0.3">
      <c r="A13" s="7" t="s">
        <v>64</v>
      </c>
      <c r="B13" s="244"/>
      <c r="C13" s="244"/>
      <c r="D13" s="244"/>
      <c r="E13" s="244"/>
      <c r="F13" s="244"/>
      <c r="G13" s="244"/>
      <c r="H13" s="244"/>
      <c r="I13" s="244"/>
    </row>
    <row r="14" spans="1:12" x14ac:dyDescent="0.3">
      <c r="A14" s="7" t="s">
        <v>13</v>
      </c>
      <c r="B14" s="244"/>
      <c r="C14" s="244"/>
      <c r="D14" s="244"/>
      <c r="E14" s="244"/>
      <c r="F14" s="244"/>
      <c r="G14" s="244"/>
      <c r="H14" s="244"/>
      <c r="I14" s="244"/>
    </row>
    <row r="15" spans="1:12" x14ac:dyDescent="0.3">
      <c r="A15" s="7" t="s">
        <v>65</v>
      </c>
      <c r="B15" s="244"/>
      <c r="C15" s="244"/>
      <c r="D15" s="244"/>
      <c r="E15" s="244"/>
      <c r="F15" s="244"/>
      <c r="G15" s="244"/>
      <c r="H15" s="244"/>
      <c r="I15" s="244"/>
    </row>
    <row r="16" spans="1:12" x14ac:dyDescent="0.3">
      <c r="A16" s="7"/>
      <c r="B16" s="251"/>
      <c r="C16" s="251"/>
      <c r="D16" s="251"/>
      <c r="E16" s="251"/>
      <c r="F16" s="251"/>
      <c r="G16" s="251"/>
      <c r="H16" s="251"/>
      <c r="I16" s="251"/>
      <c r="J16" s="39"/>
      <c r="K16" s="39"/>
      <c r="L16" s="39"/>
    </row>
    <row r="17" spans="1:12" x14ac:dyDescent="0.3">
      <c r="A17" s="7" t="s">
        <v>23</v>
      </c>
      <c r="B17" s="251"/>
      <c r="C17" s="251"/>
      <c r="D17" s="251"/>
      <c r="E17" s="251"/>
      <c r="F17" s="251"/>
      <c r="G17" s="251"/>
      <c r="H17" s="251"/>
      <c r="I17" s="251"/>
      <c r="J17" s="44">
        <v>0</v>
      </c>
      <c r="K17" s="44">
        <v>0</v>
      </c>
      <c r="L17" s="44">
        <v>0</v>
      </c>
    </row>
    <row r="18" spans="1:12" x14ac:dyDescent="0.3">
      <c r="A18" s="7" t="s">
        <v>45</v>
      </c>
      <c r="B18" s="244"/>
      <c r="C18" s="244"/>
      <c r="D18" s="244"/>
      <c r="E18" s="244"/>
      <c r="F18" s="244"/>
      <c r="G18" s="244"/>
      <c r="H18" s="244"/>
      <c r="I18" s="244"/>
    </row>
    <row r="19" spans="1:12" x14ac:dyDescent="0.3">
      <c r="A19" s="7" t="s">
        <v>62</v>
      </c>
      <c r="B19" s="244"/>
      <c r="C19" s="244"/>
      <c r="D19" s="244"/>
      <c r="E19" s="244"/>
      <c r="F19" s="244"/>
      <c r="G19" s="244"/>
      <c r="H19" s="244"/>
      <c r="I19" s="244"/>
    </row>
    <row r="20" spans="1:12" x14ac:dyDescent="0.3">
      <c r="A20" s="7" t="s">
        <v>68</v>
      </c>
      <c r="B20" s="244"/>
      <c r="C20" s="244"/>
      <c r="D20" s="244"/>
      <c r="E20" s="244"/>
      <c r="F20" s="244"/>
      <c r="G20" s="244"/>
      <c r="H20" s="244"/>
      <c r="I20" s="244"/>
    </row>
    <row r="21" spans="1:12" x14ac:dyDescent="0.3">
      <c r="A21" s="7" t="s">
        <v>63</v>
      </c>
      <c r="B21" s="244"/>
      <c r="C21" s="244"/>
      <c r="D21" s="244"/>
      <c r="E21" s="244"/>
      <c r="F21" s="244"/>
      <c r="G21" s="244"/>
      <c r="H21" s="244"/>
      <c r="I21" s="244"/>
    </row>
    <row r="22" spans="1:12" x14ac:dyDescent="0.3">
      <c r="A22" s="7" t="s">
        <v>46</v>
      </c>
      <c r="B22" s="244" t="s">
        <v>280</v>
      </c>
      <c r="C22" s="244"/>
      <c r="D22" s="244"/>
      <c r="E22" s="244"/>
      <c r="F22" s="244"/>
      <c r="G22" s="244"/>
      <c r="H22" s="244"/>
      <c r="I22" s="244"/>
    </row>
    <row r="23" spans="1:12" x14ac:dyDescent="0.3">
      <c r="A23" s="7" t="s">
        <v>64</v>
      </c>
      <c r="B23" s="244"/>
      <c r="C23" s="244"/>
      <c r="D23" s="244"/>
      <c r="E23" s="244"/>
      <c r="F23" s="244"/>
      <c r="G23" s="244"/>
      <c r="H23" s="244"/>
      <c r="I23" s="244"/>
    </row>
    <row r="24" spans="1:12" x14ac:dyDescent="0.3">
      <c r="A24" s="7" t="s">
        <v>13</v>
      </c>
      <c r="B24" s="244"/>
      <c r="C24" s="244"/>
      <c r="D24" s="244"/>
      <c r="E24" s="244"/>
      <c r="F24" s="244"/>
      <c r="G24" s="244"/>
      <c r="H24" s="244"/>
      <c r="I24" s="244"/>
    </row>
    <row r="25" spans="1:12" x14ac:dyDescent="0.3">
      <c r="A25" s="7" t="s">
        <v>65</v>
      </c>
      <c r="B25" s="244"/>
      <c r="C25" s="244"/>
      <c r="D25" s="244"/>
      <c r="E25" s="244"/>
      <c r="F25" s="244"/>
      <c r="G25" s="244"/>
      <c r="H25" s="244"/>
      <c r="I25" s="244"/>
    </row>
    <row r="26" spans="1:12" x14ac:dyDescent="0.3">
      <c r="A26" s="7"/>
      <c r="B26" s="251"/>
      <c r="C26" s="251"/>
      <c r="D26" s="251"/>
      <c r="E26" s="251"/>
      <c r="F26" s="251"/>
      <c r="G26" s="251"/>
      <c r="H26" s="251"/>
      <c r="I26" s="251"/>
      <c r="J26" s="39"/>
      <c r="K26" s="39"/>
      <c r="L26" s="39"/>
    </row>
    <row r="27" spans="1:12" x14ac:dyDescent="0.3">
      <c r="A27" s="7" t="s">
        <v>66</v>
      </c>
      <c r="B27" s="244"/>
      <c r="C27" s="244"/>
      <c r="D27" s="244"/>
      <c r="E27" s="244"/>
      <c r="F27" s="244"/>
      <c r="G27" s="244"/>
      <c r="H27" s="244"/>
      <c r="I27" s="244"/>
      <c r="J27" s="44">
        <v>0</v>
      </c>
      <c r="K27" s="44">
        <v>0</v>
      </c>
      <c r="L27" s="44">
        <v>0</v>
      </c>
    </row>
    <row r="28" spans="1:12" x14ac:dyDescent="0.3">
      <c r="A28" s="7"/>
      <c r="B28" s="251"/>
      <c r="C28" s="251"/>
      <c r="D28" s="251"/>
      <c r="E28" s="251"/>
      <c r="F28" s="251"/>
      <c r="G28" s="251"/>
      <c r="H28" s="251"/>
      <c r="I28" s="251"/>
      <c r="J28" s="39"/>
      <c r="K28" s="39"/>
      <c r="L28" s="39"/>
    </row>
    <row r="29" spans="1:12" x14ac:dyDescent="0.3">
      <c r="A29" s="7" t="s">
        <v>92</v>
      </c>
      <c r="B29" s="244" t="s">
        <v>278</v>
      </c>
      <c r="C29" s="244"/>
      <c r="D29" s="244"/>
      <c r="E29" s="244"/>
      <c r="F29" s="244"/>
      <c r="G29" s="244"/>
      <c r="H29" s="244"/>
      <c r="I29" s="244"/>
      <c r="J29" s="44">
        <v>0</v>
      </c>
      <c r="K29" s="44">
        <v>0</v>
      </c>
      <c r="L29" s="44">
        <v>0</v>
      </c>
    </row>
    <row r="30" spans="1:12" s="39" customFormat="1" x14ac:dyDescent="0.3">
      <c r="A30" s="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1:12" x14ac:dyDescent="0.3">
      <c r="A31" s="39"/>
      <c r="B31" s="39"/>
      <c r="C31" s="39"/>
      <c r="D31" s="39"/>
      <c r="E31" s="39"/>
      <c r="F31" s="39"/>
      <c r="G31" s="39"/>
      <c r="H31" s="243" t="s">
        <v>338</v>
      </c>
      <c r="I31" s="243"/>
      <c r="J31" s="46">
        <f>SUM(J7:J30)</f>
        <v>0</v>
      </c>
      <c r="K31" s="46">
        <f>SUM(K7:K30)</f>
        <v>0</v>
      </c>
      <c r="L31" s="46">
        <f>SUM(L7:L30)</f>
        <v>0</v>
      </c>
    </row>
    <row r="32" spans="1:12" x14ac:dyDescent="0.3">
      <c r="A32" s="39"/>
      <c r="B32" s="39"/>
      <c r="C32" s="39"/>
      <c r="D32" s="39"/>
      <c r="E32" s="39"/>
      <c r="F32" s="39"/>
      <c r="G32" s="39"/>
      <c r="H32" s="243" t="s">
        <v>337</v>
      </c>
      <c r="I32" s="243"/>
      <c r="J32" s="47"/>
      <c r="K32" s="48"/>
      <c r="L32" s="48">
        <f>SUM(J31:L31)</f>
        <v>0</v>
      </c>
    </row>
    <row r="34" spans="1:11" x14ac:dyDescent="0.3">
      <c r="A34" s="91" t="s">
        <v>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</row>
    <row r="35" spans="1:11" x14ac:dyDescent="0.3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</row>
    <row r="36" spans="1:11" x14ac:dyDescent="0.3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</row>
    <row r="37" spans="1:11" x14ac:dyDescent="0.3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x14ac:dyDescent="0.3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x14ac:dyDescent="0.3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9" spans="3:3" x14ac:dyDescent="0.3">
      <c r="C49" s="92"/>
    </row>
  </sheetData>
  <mergeCells count="26">
    <mergeCell ref="B11:I11"/>
    <mergeCell ref="B17:I17"/>
    <mergeCell ref="B18:I18"/>
    <mergeCell ref="B29:I29"/>
    <mergeCell ref="B19:I19"/>
    <mergeCell ref="B20:I20"/>
    <mergeCell ref="B21:I21"/>
    <mergeCell ref="B22:I22"/>
    <mergeCell ref="B28:I28"/>
    <mergeCell ref="B23:I23"/>
    <mergeCell ref="H31:I31"/>
    <mergeCell ref="H32:I32"/>
    <mergeCell ref="B4:I6"/>
    <mergeCell ref="B27:I27"/>
    <mergeCell ref="B16:I16"/>
    <mergeCell ref="B26:I26"/>
    <mergeCell ref="B7:I7"/>
    <mergeCell ref="B8:I8"/>
    <mergeCell ref="B9:I9"/>
    <mergeCell ref="B15:I15"/>
    <mergeCell ref="B10:I10"/>
    <mergeCell ref="B12:I12"/>
    <mergeCell ref="B25:I25"/>
    <mergeCell ref="B24:I24"/>
    <mergeCell ref="B13:I13"/>
    <mergeCell ref="B14:I14"/>
  </mergeCells>
  <phoneticPr fontId="0" type="noConversion"/>
  <hyperlinks>
    <hyperlink ref="A2" location="'Pricing Summary'!A1" display="Return to Main Summary"/>
  </hyperlinks>
  <pageMargins left="0.7" right="0.7" top="0.75" bottom="0.75" header="0.3" footer="0.3"/>
  <pageSetup scale="76" fitToHeight="0" orientation="portrait" r:id="rId1"/>
  <headerFooter scaleWithDoc="0">
    <oddFooter>&amp;C&amp;"Arial Narrow,Regular"&amp;8Comm/net Systems, Inc. Quote Document
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L68"/>
  <sheetViews>
    <sheetView zoomScaleNormal="100" workbookViewId="0">
      <selection activeCell="K56" sqref="K56"/>
    </sheetView>
  </sheetViews>
  <sheetFormatPr defaultRowHeight="16.5" x14ac:dyDescent="0.3"/>
  <cols>
    <col min="1" max="1" width="30.7109375" style="37" customWidth="1"/>
    <col min="2" max="11" width="8.7109375" style="37" customWidth="1"/>
    <col min="12" max="12" width="10.42578125" style="37" bestFit="1" customWidth="1"/>
    <col min="13" max="16384" width="9.140625" style="37"/>
  </cols>
  <sheetData>
    <row r="1" spans="1:12" ht="66" customHeight="1" x14ac:dyDescent="0.3">
      <c r="A1" s="89" t="s">
        <v>8</v>
      </c>
    </row>
    <row r="2" spans="1:12" x14ac:dyDescent="0.3">
      <c r="A2" s="118" t="s">
        <v>9</v>
      </c>
      <c r="B2" s="80"/>
      <c r="C2" s="80"/>
      <c r="J2" s="38"/>
      <c r="K2" s="38"/>
    </row>
    <row r="3" spans="1:12" x14ac:dyDescent="0.3">
      <c r="A3" s="1"/>
      <c r="B3" s="81"/>
      <c r="C3" s="81"/>
      <c r="K3" s="38"/>
    </row>
    <row r="4" spans="1:12" s="39" customFormat="1" ht="50.25" customHeight="1" x14ac:dyDescent="0.3">
      <c r="A4" s="5" t="s">
        <v>289</v>
      </c>
      <c r="B4" s="252" t="s">
        <v>300</v>
      </c>
      <c r="C4" s="248"/>
      <c r="D4" s="248"/>
      <c r="E4" s="248"/>
      <c r="F4" s="248"/>
      <c r="G4" s="248"/>
      <c r="H4" s="248"/>
      <c r="I4" s="248"/>
      <c r="J4" s="38"/>
    </row>
    <row r="5" spans="1:12" s="39" customFormat="1" x14ac:dyDescent="0.3">
      <c r="A5" s="76" t="s">
        <v>1</v>
      </c>
      <c r="B5" s="248"/>
      <c r="C5" s="248"/>
      <c r="D5" s="248"/>
      <c r="E5" s="248"/>
      <c r="F5" s="248"/>
      <c r="G5" s="248"/>
      <c r="H5" s="248"/>
      <c r="I5" s="248"/>
    </row>
    <row r="6" spans="1:12" x14ac:dyDescent="0.3">
      <c r="A6" s="7" t="s">
        <v>10</v>
      </c>
      <c r="B6" s="248"/>
      <c r="C6" s="248"/>
      <c r="D6" s="248"/>
      <c r="E6" s="248"/>
      <c r="F6" s="248"/>
      <c r="G6" s="248"/>
      <c r="H6" s="248"/>
      <c r="I6" s="248"/>
      <c r="J6" s="40" t="s">
        <v>27</v>
      </c>
      <c r="K6" s="40" t="s">
        <v>33</v>
      </c>
      <c r="L6" s="40" t="s">
        <v>324</v>
      </c>
    </row>
    <row r="7" spans="1:12" s="39" customFormat="1" x14ac:dyDescent="0.3">
      <c r="A7" s="7" t="s">
        <v>74</v>
      </c>
      <c r="B7" s="251"/>
      <c r="C7" s="251"/>
      <c r="D7" s="251"/>
      <c r="E7" s="251"/>
      <c r="F7" s="251"/>
      <c r="G7" s="251"/>
      <c r="H7" s="251"/>
      <c r="I7" s="251"/>
      <c r="J7" s="44">
        <v>0</v>
      </c>
      <c r="K7" s="44">
        <v>0</v>
      </c>
      <c r="L7" s="44">
        <v>0</v>
      </c>
    </row>
    <row r="8" spans="1:12" s="39" customFormat="1" x14ac:dyDescent="0.3">
      <c r="A8" s="7" t="s">
        <v>46</v>
      </c>
      <c r="B8" s="244"/>
      <c r="C8" s="244"/>
      <c r="D8" s="244"/>
      <c r="E8" s="244"/>
      <c r="F8" s="244"/>
      <c r="G8" s="244"/>
      <c r="H8" s="244"/>
      <c r="I8" s="244"/>
    </row>
    <row r="9" spans="1:12" s="39" customFormat="1" x14ac:dyDescent="0.3">
      <c r="A9" s="7" t="s">
        <v>69</v>
      </c>
      <c r="B9" s="244"/>
      <c r="C9" s="244"/>
      <c r="D9" s="244"/>
      <c r="E9" s="244"/>
      <c r="F9" s="244"/>
      <c r="G9" s="244"/>
      <c r="H9" s="244"/>
      <c r="I9" s="244"/>
    </row>
    <row r="10" spans="1:12" s="39" customFormat="1" x14ac:dyDescent="0.3">
      <c r="A10" s="7" t="s">
        <v>45</v>
      </c>
      <c r="B10" s="244"/>
      <c r="C10" s="244"/>
      <c r="D10" s="244"/>
      <c r="E10" s="244"/>
      <c r="F10" s="244"/>
      <c r="G10" s="244"/>
      <c r="H10" s="244"/>
      <c r="I10" s="244"/>
    </row>
    <row r="11" spans="1:12" s="39" customFormat="1" x14ac:dyDescent="0.3">
      <c r="A11" s="7" t="s">
        <v>76</v>
      </c>
      <c r="B11" s="50" t="s">
        <v>71</v>
      </c>
      <c r="C11" s="51"/>
      <c r="D11" s="50" t="s">
        <v>1</v>
      </c>
      <c r="E11" s="52" t="s">
        <v>1</v>
      </c>
      <c r="F11" s="52"/>
      <c r="G11" s="52"/>
      <c r="H11" s="52"/>
      <c r="I11" s="52"/>
    </row>
    <row r="12" spans="1:12" s="39" customFormat="1" x14ac:dyDescent="0.3">
      <c r="A12" s="7" t="s">
        <v>75</v>
      </c>
      <c r="B12" s="50" t="s">
        <v>71</v>
      </c>
      <c r="C12" s="51"/>
      <c r="D12" s="50" t="s">
        <v>72</v>
      </c>
      <c r="E12" s="51"/>
      <c r="F12" s="52"/>
      <c r="G12" s="52"/>
      <c r="H12" s="52"/>
      <c r="I12" s="52"/>
    </row>
    <row r="13" spans="1:12" s="39" customFormat="1" x14ac:dyDescent="0.3">
      <c r="A13" s="7" t="s">
        <v>70</v>
      </c>
      <c r="B13" s="50" t="s">
        <v>71</v>
      </c>
      <c r="C13" s="51"/>
      <c r="D13" s="50" t="s">
        <v>72</v>
      </c>
      <c r="E13" s="51"/>
      <c r="F13" s="50" t="s">
        <v>77</v>
      </c>
      <c r="G13" s="51"/>
      <c r="H13" s="52"/>
      <c r="I13" s="52"/>
    </row>
    <row r="14" spans="1:12" s="39" customFormat="1" x14ac:dyDescent="0.3">
      <c r="A14" s="7" t="s">
        <v>73</v>
      </c>
      <c r="B14" s="50" t="s">
        <v>71</v>
      </c>
      <c r="C14" s="51"/>
      <c r="D14" s="50" t="s">
        <v>72</v>
      </c>
      <c r="E14" s="51"/>
      <c r="F14" s="52"/>
      <c r="G14" s="52"/>
      <c r="H14" s="52"/>
      <c r="I14" s="52"/>
    </row>
    <row r="15" spans="1:12" s="39" customFormat="1" x14ac:dyDescent="0.3">
      <c r="A15" s="7"/>
      <c r="B15" s="50" t="s">
        <v>71</v>
      </c>
      <c r="C15" s="51"/>
      <c r="D15" s="50" t="s">
        <v>72</v>
      </c>
      <c r="E15" s="51"/>
      <c r="F15" s="52"/>
      <c r="G15" s="52"/>
      <c r="H15" s="52"/>
      <c r="I15" s="52"/>
    </row>
    <row r="16" spans="1:12" s="39" customFormat="1" x14ac:dyDescent="0.3">
      <c r="A16" s="7"/>
      <c r="B16" s="50" t="s">
        <v>71</v>
      </c>
      <c r="C16" s="51"/>
      <c r="D16" s="50" t="s">
        <v>72</v>
      </c>
      <c r="E16" s="51"/>
      <c r="F16" s="52"/>
      <c r="G16" s="52"/>
      <c r="H16" s="52"/>
      <c r="I16" s="52"/>
    </row>
    <row r="17" spans="1:12" s="39" customFormat="1" x14ac:dyDescent="0.3">
      <c r="A17" s="7" t="s">
        <v>1</v>
      </c>
      <c r="B17" s="50" t="s">
        <v>71</v>
      </c>
      <c r="C17" s="51"/>
      <c r="D17" s="50" t="s">
        <v>72</v>
      </c>
      <c r="E17" s="51"/>
      <c r="F17" s="53"/>
      <c r="G17" s="52"/>
      <c r="H17" s="52"/>
      <c r="I17" s="52"/>
    </row>
    <row r="18" spans="1:12" s="39" customFormat="1" x14ac:dyDescent="0.3">
      <c r="A18" s="7"/>
      <c r="B18" s="50" t="s">
        <v>71</v>
      </c>
      <c r="C18" s="51"/>
      <c r="D18" s="50" t="s">
        <v>72</v>
      </c>
      <c r="E18" s="51"/>
      <c r="F18" s="52"/>
      <c r="G18" s="52"/>
      <c r="H18" s="52"/>
      <c r="I18" s="52"/>
    </row>
    <row r="19" spans="1:12" s="39" customFormat="1" x14ac:dyDescent="0.3">
      <c r="A19" s="7"/>
      <c r="B19" s="251"/>
      <c r="C19" s="251"/>
      <c r="D19" s="251"/>
      <c r="E19" s="251"/>
      <c r="F19" s="251"/>
      <c r="G19" s="251"/>
      <c r="H19" s="251"/>
      <c r="I19" s="251"/>
      <c r="J19" s="54"/>
      <c r="K19" s="54"/>
      <c r="L19" s="54"/>
    </row>
    <row r="20" spans="1:12" s="39" customFormat="1" x14ac:dyDescent="0.3">
      <c r="A20" s="7" t="s">
        <v>78</v>
      </c>
      <c r="B20" s="251"/>
      <c r="C20" s="251"/>
      <c r="D20" s="251"/>
      <c r="E20" s="251"/>
      <c r="F20" s="251"/>
      <c r="G20" s="251"/>
      <c r="H20" s="251"/>
      <c r="I20" s="251"/>
      <c r="J20" s="44">
        <v>0</v>
      </c>
      <c r="K20" s="44">
        <v>0</v>
      </c>
      <c r="L20" s="44">
        <v>0</v>
      </c>
    </row>
    <row r="21" spans="1:12" s="39" customFormat="1" x14ac:dyDescent="0.3">
      <c r="A21" s="7" t="s">
        <v>46</v>
      </c>
      <c r="B21" s="244"/>
      <c r="C21" s="244"/>
      <c r="D21" s="244"/>
      <c r="E21" s="244"/>
      <c r="F21" s="244"/>
      <c r="G21" s="244"/>
      <c r="H21" s="244"/>
      <c r="I21" s="244"/>
    </row>
    <row r="22" spans="1:12" s="39" customFormat="1" x14ac:dyDescent="0.3">
      <c r="A22" s="7" t="s">
        <v>79</v>
      </c>
      <c r="B22" s="244"/>
      <c r="C22" s="244"/>
      <c r="D22" s="244"/>
      <c r="E22" s="244"/>
      <c r="F22" s="244"/>
      <c r="G22" s="244"/>
      <c r="H22" s="244"/>
      <c r="I22" s="244"/>
    </row>
    <row r="23" spans="1:12" s="39" customFormat="1" x14ac:dyDescent="0.3">
      <c r="A23" s="7" t="s">
        <v>80</v>
      </c>
      <c r="B23" s="244"/>
      <c r="C23" s="244"/>
      <c r="D23" s="244"/>
      <c r="E23" s="244"/>
      <c r="F23" s="244"/>
      <c r="G23" s="244"/>
      <c r="H23" s="244"/>
      <c r="I23" s="244"/>
    </row>
    <row r="24" spans="1:12" s="39" customFormat="1" x14ac:dyDescent="0.3">
      <c r="A24" s="7" t="s">
        <v>81</v>
      </c>
      <c r="B24" s="244"/>
      <c r="C24" s="244"/>
      <c r="D24" s="244"/>
      <c r="E24" s="244"/>
      <c r="F24" s="244"/>
      <c r="G24" s="244"/>
      <c r="H24" s="244"/>
      <c r="I24" s="244"/>
    </row>
    <row r="25" spans="1:12" s="39" customFormat="1" x14ac:dyDescent="0.3">
      <c r="A25" s="7"/>
      <c r="B25" s="251"/>
      <c r="C25" s="251"/>
      <c r="D25" s="251"/>
      <c r="E25" s="251"/>
      <c r="F25" s="251"/>
      <c r="G25" s="251"/>
      <c r="H25" s="251"/>
      <c r="I25" s="251"/>
      <c r="J25" s="54"/>
      <c r="K25" s="54"/>
      <c r="L25" s="54"/>
    </row>
    <row r="26" spans="1:12" s="56" customFormat="1" ht="15.75" customHeight="1" x14ac:dyDescent="0.3">
      <c r="A26" s="55" t="s">
        <v>258</v>
      </c>
      <c r="B26" s="251"/>
      <c r="C26" s="251"/>
      <c r="D26" s="251"/>
      <c r="E26" s="251"/>
      <c r="F26" s="251"/>
      <c r="G26" s="251"/>
      <c r="H26" s="251"/>
      <c r="I26" s="251"/>
      <c r="J26" s="44">
        <v>0</v>
      </c>
      <c r="K26" s="44">
        <v>0</v>
      </c>
      <c r="L26" s="44">
        <v>0</v>
      </c>
    </row>
    <row r="27" spans="1:12" s="56" customFormat="1" ht="15.75" customHeight="1" x14ac:dyDescent="0.3">
      <c r="A27" s="57" t="s">
        <v>259</v>
      </c>
      <c r="B27" s="244"/>
      <c r="C27" s="244"/>
      <c r="D27" s="244"/>
      <c r="E27" s="244"/>
      <c r="F27" s="244"/>
      <c r="G27" s="244"/>
      <c r="H27" s="244"/>
      <c r="I27" s="244"/>
    </row>
    <row r="28" spans="1:12" s="56" customFormat="1" ht="15.75" customHeight="1" x14ac:dyDescent="0.3">
      <c r="A28" s="57" t="s">
        <v>260</v>
      </c>
      <c r="B28" s="244"/>
      <c r="C28" s="244"/>
      <c r="D28" s="244"/>
      <c r="E28" s="244"/>
      <c r="F28" s="244"/>
      <c r="G28" s="244"/>
      <c r="H28" s="244"/>
      <c r="I28" s="244"/>
    </row>
    <row r="29" spans="1:12" s="56" customFormat="1" ht="15.75" customHeight="1" x14ac:dyDescent="0.3">
      <c r="A29" s="57" t="s">
        <v>261</v>
      </c>
      <c r="B29" s="244"/>
      <c r="C29" s="244"/>
      <c r="D29" s="244"/>
      <c r="E29" s="244"/>
      <c r="F29" s="244"/>
      <c r="G29" s="244"/>
      <c r="H29" s="244"/>
      <c r="I29" s="244"/>
    </row>
    <row r="30" spans="1:12" s="56" customFormat="1" ht="15.75" customHeight="1" x14ac:dyDescent="0.3">
      <c r="A30" s="55"/>
      <c r="B30" s="251"/>
      <c r="C30" s="251"/>
      <c r="D30" s="251"/>
      <c r="E30" s="251"/>
      <c r="F30" s="251"/>
      <c r="G30" s="251"/>
      <c r="H30" s="251"/>
      <c r="I30" s="251"/>
    </row>
    <row r="31" spans="1:12" s="39" customFormat="1" x14ac:dyDescent="0.3">
      <c r="A31" s="7" t="s">
        <v>315</v>
      </c>
      <c r="B31" s="251"/>
      <c r="C31" s="251"/>
      <c r="D31" s="251"/>
      <c r="E31" s="251"/>
      <c r="F31" s="251"/>
      <c r="G31" s="251"/>
      <c r="H31" s="251"/>
      <c r="I31" s="251"/>
      <c r="J31" s="44">
        <v>0</v>
      </c>
      <c r="K31" s="44">
        <v>0</v>
      </c>
      <c r="L31" s="44">
        <v>0</v>
      </c>
    </row>
    <row r="32" spans="1:12" s="39" customFormat="1" x14ac:dyDescent="0.3">
      <c r="A32" s="7" t="s">
        <v>46</v>
      </c>
      <c r="B32" s="244"/>
      <c r="C32" s="244"/>
      <c r="D32" s="244"/>
      <c r="E32" s="244"/>
      <c r="F32" s="244"/>
      <c r="G32" s="244"/>
      <c r="H32" s="244"/>
      <c r="I32" s="244"/>
    </row>
    <row r="33" spans="1:12" s="39" customFormat="1" x14ac:dyDescent="0.3">
      <c r="A33" s="7" t="s">
        <v>69</v>
      </c>
      <c r="B33" s="244"/>
      <c r="C33" s="244"/>
      <c r="D33" s="244"/>
      <c r="E33" s="244"/>
      <c r="F33" s="244"/>
      <c r="G33" s="244"/>
      <c r="H33" s="244"/>
      <c r="I33" s="244"/>
    </row>
    <row r="34" spans="1:12" s="39" customFormat="1" x14ac:dyDescent="0.3">
      <c r="A34" s="7" t="s">
        <v>45</v>
      </c>
      <c r="B34" s="244"/>
      <c r="C34" s="244"/>
      <c r="D34" s="244"/>
      <c r="E34" s="244"/>
      <c r="F34" s="244"/>
      <c r="G34" s="244"/>
      <c r="H34" s="244"/>
      <c r="I34" s="244"/>
    </row>
    <row r="35" spans="1:12" s="39" customFormat="1" x14ac:dyDescent="0.3">
      <c r="A35" s="7"/>
      <c r="B35" s="251"/>
      <c r="C35" s="251"/>
      <c r="D35" s="251"/>
      <c r="E35" s="251"/>
      <c r="F35" s="251"/>
      <c r="G35" s="251"/>
      <c r="H35" s="251"/>
      <c r="I35" s="251"/>
      <c r="J35" s="54"/>
      <c r="K35" s="54"/>
      <c r="L35" s="54"/>
    </row>
    <row r="36" spans="1:12" s="39" customFormat="1" x14ac:dyDescent="0.3">
      <c r="A36" s="11" t="s">
        <v>262</v>
      </c>
      <c r="B36" s="251"/>
      <c r="C36" s="251"/>
      <c r="D36" s="251"/>
      <c r="E36" s="251"/>
      <c r="F36" s="251"/>
      <c r="G36" s="251"/>
      <c r="H36" s="251"/>
      <c r="I36" s="251"/>
      <c r="J36" s="44">
        <v>0</v>
      </c>
      <c r="K36" s="44">
        <v>0</v>
      </c>
      <c r="L36" s="44">
        <v>0</v>
      </c>
    </row>
    <row r="37" spans="1:12" s="39" customFormat="1" x14ac:dyDescent="0.3">
      <c r="A37" s="7" t="s">
        <v>46</v>
      </c>
      <c r="B37" s="244"/>
      <c r="C37" s="244"/>
      <c r="D37" s="244"/>
      <c r="E37" s="244"/>
      <c r="F37" s="244"/>
      <c r="G37" s="244"/>
      <c r="H37" s="244"/>
      <c r="I37" s="244"/>
    </row>
    <row r="38" spans="1:12" s="39" customFormat="1" x14ac:dyDescent="0.3">
      <c r="A38" s="7" t="s">
        <v>69</v>
      </c>
      <c r="B38" s="244"/>
      <c r="C38" s="244"/>
      <c r="D38" s="244"/>
      <c r="E38" s="244"/>
      <c r="F38" s="244"/>
      <c r="G38" s="244"/>
      <c r="H38" s="244"/>
      <c r="I38" s="244"/>
    </row>
    <row r="39" spans="1:12" s="39" customFormat="1" x14ac:dyDescent="0.3">
      <c r="A39" s="7"/>
      <c r="B39" s="251"/>
      <c r="C39" s="251"/>
      <c r="D39" s="251"/>
      <c r="E39" s="251"/>
      <c r="F39" s="251"/>
      <c r="G39" s="251"/>
      <c r="H39" s="251"/>
      <c r="I39" s="251"/>
      <c r="J39" s="54"/>
      <c r="K39" s="54"/>
      <c r="L39" s="54"/>
    </row>
    <row r="40" spans="1:12" s="39" customFormat="1" x14ac:dyDescent="0.3">
      <c r="A40" s="7" t="s">
        <v>82</v>
      </c>
      <c r="B40" s="251"/>
      <c r="C40" s="251"/>
      <c r="D40" s="251"/>
      <c r="E40" s="251"/>
      <c r="F40" s="251"/>
      <c r="G40" s="251"/>
      <c r="H40" s="251"/>
      <c r="I40" s="251"/>
      <c r="J40" s="44">
        <v>0</v>
      </c>
      <c r="K40" s="44">
        <v>0</v>
      </c>
      <c r="L40" s="44">
        <v>0</v>
      </c>
    </row>
    <row r="41" spans="1:12" s="39" customFormat="1" x14ac:dyDescent="0.3">
      <c r="A41" s="7" t="s">
        <v>46</v>
      </c>
      <c r="B41" s="244" t="s">
        <v>280</v>
      </c>
      <c r="C41" s="244"/>
      <c r="D41" s="244"/>
      <c r="E41" s="244"/>
      <c r="F41" s="244"/>
      <c r="G41" s="244"/>
      <c r="H41" s="244"/>
      <c r="I41" s="244"/>
    </row>
    <row r="42" spans="1:12" s="39" customFormat="1" x14ac:dyDescent="0.3">
      <c r="A42" s="7" t="s">
        <v>45</v>
      </c>
      <c r="B42" s="51"/>
      <c r="C42" s="52"/>
      <c r="D42" s="50" t="s">
        <v>84</v>
      </c>
      <c r="E42" s="51"/>
      <c r="F42" s="254"/>
      <c r="G42" s="254"/>
      <c r="H42" s="254"/>
      <c r="I42" s="254"/>
    </row>
    <row r="43" spans="1:12" s="39" customFormat="1" x14ac:dyDescent="0.3">
      <c r="A43" s="7" t="s">
        <v>83</v>
      </c>
      <c r="B43" s="51"/>
      <c r="C43" s="251" t="s">
        <v>1</v>
      </c>
      <c r="D43" s="255"/>
      <c r="E43" s="255"/>
      <c r="F43" s="255"/>
      <c r="G43" s="255"/>
      <c r="H43" s="255"/>
      <c r="I43" s="255"/>
    </row>
    <row r="44" spans="1:12" s="39" customFormat="1" x14ac:dyDescent="0.3">
      <c r="A44" s="7" t="s">
        <v>85</v>
      </c>
      <c r="B44" s="50" t="s">
        <v>86</v>
      </c>
      <c r="C44" s="51"/>
      <c r="D44" s="50" t="s">
        <v>87</v>
      </c>
      <c r="E44" s="51"/>
      <c r="F44" s="58" t="s">
        <v>14</v>
      </c>
      <c r="G44" s="51"/>
      <c r="H44" s="52"/>
      <c r="I44" s="52"/>
    </row>
    <row r="45" spans="1:12" s="39" customFormat="1" x14ac:dyDescent="0.3">
      <c r="A45" s="7" t="s">
        <v>1</v>
      </c>
      <c r="B45" s="50" t="s">
        <v>88</v>
      </c>
      <c r="C45" s="51"/>
      <c r="D45" s="50" t="s">
        <v>89</v>
      </c>
      <c r="E45" s="51"/>
      <c r="F45" s="58" t="s">
        <v>90</v>
      </c>
      <c r="G45" s="51"/>
      <c r="H45" s="52"/>
      <c r="I45" s="52"/>
    </row>
    <row r="46" spans="1:12" s="39" customFormat="1" x14ac:dyDescent="0.3">
      <c r="A46" s="7"/>
      <c r="B46" s="58" t="s">
        <v>15</v>
      </c>
      <c r="C46" s="51"/>
      <c r="D46" s="50" t="s">
        <v>91</v>
      </c>
      <c r="E46" s="51"/>
      <c r="F46" s="58" t="s">
        <v>16</v>
      </c>
      <c r="G46" s="51"/>
      <c r="H46" s="52"/>
      <c r="I46" s="52"/>
    </row>
    <row r="47" spans="1:12" s="39" customFormat="1" x14ac:dyDescent="0.3">
      <c r="A47" s="7"/>
      <c r="B47" s="58" t="s">
        <v>17</v>
      </c>
      <c r="C47" s="51"/>
      <c r="D47" s="52"/>
      <c r="E47" s="52"/>
      <c r="F47" s="52"/>
      <c r="G47" s="52"/>
      <c r="H47" s="52"/>
      <c r="I47" s="52"/>
    </row>
    <row r="48" spans="1:12" s="39" customFormat="1" x14ac:dyDescent="0.3">
      <c r="A48" s="7" t="s">
        <v>97</v>
      </c>
      <c r="B48" s="244"/>
      <c r="C48" s="244"/>
      <c r="D48" s="244"/>
      <c r="E48" s="244"/>
      <c r="F48" s="244"/>
      <c r="G48" s="244"/>
      <c r="H48" s="244"/>
      <c r="I48" s="244"/>
    </row>
    <row r="49" spans="1:12" s="39" customFormat="1" x14ac:dyDescent="0.3">
      <c r="A49" s="7"/>
      <c r="B49" s="251"/>
      <c r="C49" s="251"/>
      <c r="D49" s="251"/>
      <c r="E49" s="251"/>
      <c r="F49" s="251"/>
      <c r="G49" s="251"/>
      <c r="H49" s="251"/>
      <c r="I49" s="251"/>
      <c r="J49" s="54"/>
      <c r="K49" s="54"/>
      <c r="L49" s="54"/>
    </row>
    <row r="50" spans="1:12" s="39" customFormat="1" x14ac:dyDescent="0.3">
      <c r="A50" s="7" t="s">
        <v>93</v>
      </c>
      <c r="B50" s="251"/>
      <c r="C50" s="251"/>
      <c r="D50" s="251"/>
      <c r="E50" s="251"/>
      <c r="F50" s="251"/>
      <c r="G50" s="251"/>
      <c r="H50" s="251"/>
      <c r="I50" s="251"/>
      <c r="J50" s="44">
        <v>0</v>
      </c>
      <c r="K50" s="44">
        <v>0</v>
      </c>
      <c r="L50" s="44">
        <v>0</v>
      </c>
    </row>
    <row r="51" spans="1:12" s="39" customFormat="1" x14ac:dyDescent="0.3">
      <c r="A51" s="7" t="s">
        <v>46</v>
      </c>
      <c r="B51" s="244"/>
      <c r="C51" s="244"/>
      <c r="D51" s="244"/>
      <c r="E51" s="244"/>
      <c r="F51" s="244"/>
      <c r="G51" s="244"/>
      <c r="H51" s="244"/>
      <c r="I51" s="244"/>
    </row>
    <row r="52" spans="1:12" s="39" customFormat="1" x14ac:dyDescent="0.3">
      <c r="A52" s="7" t="s">
        <v>69</v>
      </c>
      <c r="B52" s="244"/>
      <c r="C52" s="244"/>
      <c r="D52" s="244"/>
      <c r="E52" s="244"/>
      <c r="F52" s="244"/>
      <c r="G52" s="244"/>
      <c r="H52" s="244"/>
      <c r="I52" s="244"/>
    </row>
    <row r="53" spans="1:12" s="39" customFormat="1" x14ac:dyDescent="0.3">
      <c r="A53" s="7" t="s">
        <v>94</v>
      </c>
      <c r="B53" s="244"/>
      <c r="C53" s="244"/>
      <c r="D53" s="244"/>
      <c r="E53" s="244"/>
      <c r="F53" s="244"/>
      <c r="G53" s="244"/>
      <c r="H53" s="244"/>
      <c r="I53" s="244"/>
    </row>
    <row r="54" spans="1:12" s="39" customFormat="1" x14ac:dyDescent="0.3">
      <c r="A54" s="7" t="s">
        <v>45</v>
      </c>
      <c r="B54" s="244"/>
      <c r="C54" s="244"/>
      <c r="D54" s="244"/>
      <c r="E54" s="244"/>
      <c r="F54" s="244"/>
      <c r="G54" s="244"/>
      <c r="H54" s="244"/>
      <c r="I54" s="244"/>
    </row>
    <row r="55" spans="1:12" s="39" customFormat="1" x14ac:dyDescent="0.3">
      <c r="A55" s="7"/>
      <c r="B55" s="251"/>
      <c r="C55" s="251"/>
      <c r="D55" s="251"/>
      <c r="E55" s="251"/>
      <c r="F55" s="251"/>
      <c r="G55" s="251"/>
      <c r="H55" s="251"/>
      <c r="I55" s="251"/>
      <c r="J55" s="54"/>
      <c r="K55" s="54"/>
      <c r="L55" s="54"/>
    </row>
    <row r="56" spans="1:12" s="39" customFormat="1" ht="40.5" customHeight="1" x14ac:dyDescent="0.3">
      <c r="A56" s="7" t="s">
        <v>92</v>
      </c>
      <c r="B56" s="253"/>
      <c r="C56" s="244"/>
      <c r="D56" s="244"/>
      <c r="E56" s="244"/>
      <c r="F56" s="244"/>
      <c r="G56" s="244"/>
      <c r="H56" s="244"/>
      <c r="I56" s="244"/>
      <c r="J56" s="44">
        <v>0</v>
      </c>
      <c r="K56" s="44">
        <v>0</v>
      </c>
      <c r="L56" s="44">
        <v>0</v>
      </c>
    </row>
    <row r="57" spans="1:12" s="39" customFormat="1" x14ac:dyDescent="0.3">
      <c r="A57" s="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2" s="39" customFormat="1" x14ac:dyDescent="0.3">
      <c r="A58" s="7"/>
      <c r="H58" s="243" t="s">
        <v>338</v>
      </c>
      <c r="I58" s="243"/>
      <c r="J58" s="46">
        <f>SUM(J7:J57)</f>
        <v>0</v>
      </c>
      <c r="K58" s="46">
        <f>SUM(K7:K57)</f>
        <v>0</v>
      </c>
      <c r="L58" s="46">
        <f>SUM(L7:L57)</f>
        <v>0</v>
      </c>
    </row>
    <row r="59" spans="1:12" s="39" customFormat="1" x14ac:dyDescent="0.3">
      <c r="A59" s="7"/>
      <c r="H59" s="243" t="s">
        <v>337</v>
      </c>
      <c r="I59" s="243"/>
      <c r="J59" s="47"/>
      <c r="L59" s="48">
        <f>SUM(J58:L58)</f>
        <v>0</v>
      </c>
    </row>
    <row r="60" spans="1:12" s="39" customFormat="1" x14ac:dyDescent="0.3">
      <c r="J60" s="54"/>
      <c r="K60" s="54"/>
    </row>
    <row r="61" spans="1:12" s="39" customFormat="1" x14ac:dyDescent="0.3">
      <c r="J61" s="54"/>
      <c r="K61" s="54"/>
    </row>
    <row r="62" spans="1:12" s="39" customFormat="1" x14ac:dyDescent="0.3">
      <c r="J62" s="54"/>
      <c r="K62" s="54"/>
    </row>
    <row r="63" spans="1:12" s="39" customFormat="1" x14ac:dyDescent="0.3">
      <c r="J63" s="54"/>
      <c r="K63" s="54"/>
    </row>
    <row r="64" spans="1:12" s="39" customFormat="1" x14ac:dyDescent="0.3">
      <c r="J64" s="54"/>
      <c r="K64" s="54"/>
    </row>
    <row r="65" spans="10:11" x14ac:dyDescent="0.3">
      <c r="J65" s="38"/>
      <c r="K65" s="38"/>
    </row>
    <row r="66" spans="10:11" x14ac:dyDescent="0.3">
      <c r="J66" s="38"/>
      <c r="K66" s="38"/>
    </row>
    <row r="67" spans="10:11" x14ac:dyDescent="0.3">
      <c r="J67" s="38"/>
      <c r="K67" s="38"/>
    </row>
    <row r="68" spans="10:11" x14ac:dyDescent="0.3">
      <c r="J68" s="38"/>
      <c r="K68" s="38"/>
    </row>
  </sheetData>
  <mergeCells count="41">
    <mergeCell ref="B26:I26"/>
    <mergeCell ref="B27:I27"/>
    <mergeCell ref="B28:I28"/>
    <mergeCell ref="B29:I29"/>
    <mergeCell ref="B31:I31"/>
    <mergeCell ref="B30:I30"/>
    <mergeCell ref="B32:I32"/>
    <mergeCell ref="B33:I33"/>
    <mergeCell ref="B34:I34"/>
    <mergeCell ref="B36:I36"/>
    <mergeCell ref="B41:I41"/>
    <mergeCell ref="B40:I40"/>
    <mergeCell ref="B37:I37"/>
    <mergeCell ref="B38:I38"/>
    <mergeCell ref="B35:I35"/>
    <mergeCell ref="B39:I39"/>
    <mergeCell ref="B54:I54"/>
    <mergeCell ref="B53:I53"/>
    <mergeCell ref="B55:I55"/>
    <mergeCell ref="H58:I58"/>
    <mergeCell ref="F42:I42"/>
    <mergeCell ref="B48:I48"/>
    <mergeCell ref="C43:I43"/>
    <mergeCell ref="B51:I51"/>
    <mergeCell ref="B49:I49"/>
    <mergeCell ref="H59:I59"/>
    <mergeCell ref="B4:I6"/>
    <mergeCell ref="B23:I23"/>
    <mergeCell ref="B24:I24"/>
    <mergeCell ref="B7:I7"/>
    <mergeCell ref="B9:I9"/>
    <mergeCell ref="B10:I10"/>
    <mergeCell ref="B8:I8"/>
    <mergeCell ref="B19:I19"/>
    <mergeCell ref="B20:I20"/>
    <mergeCell ref="B21:I21"/>
    <mergeCell ref="B22:I22"/>
    <mergeCell ref="B25:I25"/>
    <mergeCell ref="B56:I56"/>
    <mergeCell ref="B50:I50"/>
    <mergeCell ref="B52:I52"/>
  </mergeCells>
  <phoneticPr fontId="0" type="noConversion"/>
  <hyperlinks>
    <hyperlink ref="A2:C2" location="'Main summary'!A1" display="Return to Main Summary"/>
    <hyperlink ref="A2" location="'Pricing Summary'!A1" display="Return to Main Summary"/>
  </hyperlinks>
  <pageMargins left="0.7" right="0.7" top="0.75" bottom="0.75" header="0.3" footer="0.3"/>
  <pageSetup scale="76" fitToHeight="0" orientation="portrait" r:id="rId1"/>
  <headerFooter>
    <oddFooter>&amp;C&amp;"Arial Narrow,Regular"&amp;10Comm/net Systems, Inc. Quote Document
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L36"/>
  <sheetViews>
    <sheetView zoomScaleNormal="100" workbookViewId="0">
      <selection activeCell="J33" sqref="J33"/>
    </sheetView>
  </sheetViews>
  <sheetFormatPr defaultRowHeight="16.5" x14ac:dyDescent="0.3"/>
  <cols>
    <col min="1" max="1" width="30.7109375" style="37" customWidth="1"/>
    <col min="2" max="2" width="8.7109375" style="37" customWidth="1"/>
    <col min="3" max="3" width="11" style="37" customWidth="1"/>
    <col min="4" max="11" width="8.7109375" style="37" customWidth="1"/>
    <col min="12" max="12" width="10.42578125" style="37" bestFit="1" customWidth="1"/>
    <col min="13" max="16384" width="9.140625" style="37"/>
  </cols>
  <sheetData>
    <row r="1" spans="1:12" ht="66" customHeight="1" x14ac:dyDescent="0.3">
      <c r="A1" s="89" t="s">
        <v>95</v>
      </c>
    </row>
    <row r="2" spans="1:12" x14ac:dyDescent="0.3">
      <c r="A2" s="118" t="s">
        <v>9</v>
      </c>
      <c r="B2" s="80"/>
      <c r="C2" s="80"/>
      <c r="J2" s="38"/>
      <c r="K2" s="38"/>
    </row>
    <row r="3" spans="1:12" x14ac:dyDescent="0.3">
      <c r="A3" s="1"/>
      <c r="B3" s="81"/>
      <c r="C3" s="81"/>
      <c r="K3" s="38"/>
    </row>
    <row r="4" spans="1:12" ht="16.5" customHeight="1" x14ac:dyDescent="0.3">
      <c r="A4" s="5" t="s">
        <v>290</v>
      </c>
      <c r="B4" s="252" t="s">
        <v>300</v>
      </c>
      <c r="C4" s="248"/>
      <c r="D4" s="248"/>
      <c r="E4" s="248"/>
      <c r="F4" s="248"/>
      <c r="G4" s="248"/>
      <c r="H4" s="248"/>
      <c r="I4" s="248"/>
      <c r="J4" s="38"/>
      <c r="K4" s="39"/>
    </row>
    <row r="5" spans="1:12" ht="49.5" customHeight="1" x14ac:dyDescent="0.3">
      <c r="A5" s="76" t="s">
        <v>1</v>
      </c>
      <c r="B5" s="248"/>
      <c r="C5" s="248"/>
      <c r="D5" s="248"/>
      <c r="E5" s="248"/>
      <c r="F5" s="248"/>
      <c r="G5" s="248"/>
      <c r="H5" s="248"/>
      <c r="I5" s="248"/>
      <c r="J5" s="79"/>
      <c r="K5" s="39"/>
    </row>
    <row r="6" spans="1:12" x14ac:dyDescent="0.3">
      <c r="A6" s="7" t="s">
        <v>10</v>
      </c>
      <c r="B6" s="248"/>
      <c r="C6" s="248"/>
      <c r="D6" s="248"/>
      <c r="E6" s="248"/>
      <c r="F6" s="248"/>
      <c r="G6" s="248"/>
      <c r="H6" s="248"/>
      <c r="I6" s="248"/>
      <c r="J6" s="40" t="s">
        <v>27</v>
      </c>
      <c r="K6" s="40" t="s">
        <v>33</v>
      </c>
      <c r="L6" s="40" t="s">
        <v>324</v>
      </c>
    </row>
    <row r="7" spans="1:12" x14ac:dyDescent="0.3">
      <c r="A7" s="11" t="s">
        <v>96</v>
      </c>
      <c r="B7" s="251" t="s">
        <v>1</v>
      </c>
      <c r="C7" s="255"/>
      <c r="D7" s="251"/>
      <c r="E7" s="251"/>
      <c r="F7" s="251"/>
      <c r="G7" s="251"/>
      <c r="H7" s="52"/>
      <c r="I7" s="52"/>
      <c r="J7" s="44">
        <v>0</v>
      </c>
      <c r="K7" s="44">
        <v>0</v>
      </c>
      <c r="L7" s="44">
        <v>0</v>
      </c>
    </row>
    <row r="8" spans="1:12" x14ac:dyDescent="0.3">
      <c r="A8" s="7" t="s">
        <v>316</v>
      </c>
      <c r="B8" s="50" t="s">
        <v>71</v>
      </c>
      <c r="C8" s="51"/>
      <c r="D8" s="50" t="s">
        <v>107</v>
      </c>
      <c r="E8" s="51"/>
      <c r="F8" s="59"/>
      <c r="G8" s="59"/>
      <c r="H8" s="59"/>
      <c r="I8" s="59"/>
    </row>
    <row r="9" spans="1:12" x14ac:dyDescent="0.3">
      <c r="A9" s="7" t="s">
        <v>317</v>
      </c>
      <c r="B9" s="50" t="s">
        <v>71</v>
      </c>
      <c r="C9" s="51"/>
      <c r="D9" s="50" t="s">
        <v>107</v>
      </c>
      <c r="E9" s="51"/>
      <c r="F9" s="59"/>
      <c r="G9" s="59"/>
      <c r="H9" s="59"/>
      <c r="I9" s="59"/>
    </row>
    <row r="10" spans="1:12" x14ac:dyDescent="0.3">
      <c r="A10" s="7" t="s">
        <v>318</v>
      </c>
      <c r="B10" s="50" t="s">
        <v>71</v>
      </c>
      <c r="C10" s="51"/>
      <c r="D10" s="50" t="s">
        <v>107</v>
      </c>
      <c r="E10" s="51"/>
      <c r="F10" s="59"/>
      <c r="G10" s="59"/>
      <c r="H10" s="59"/>
      <c r="I10" s="59"/>
    </row>
    <row r="11" spans="1:12" x14ac:dyDescent="0.3">
      <c r="A11" s="7" t="s">
        <v>98</v>
      </c>
      <c r="B11" s="50" t="s">
        <v>71</v>
      </c>
      <c r="C11" s="51"/>
      <c r="D11" s="50" t="s">
        <v>107</v>
      </c>
      <c r="E11" s="51"/>
      <c r="F11" s="59"/>
      <c r="G11" s="59"/>
      <c r="H11" s="59"/>
      <c r="I11" s="59"/>
    </row>
    <row r="12" spans="1:12" x14ac:dyDescent="0.3">
      <c r="A12" s="7" t="s">
        <v>99</v>
      </c>
      <c r="B12" s="50" t="s">
        <v>71</v>
      </c>
      <c r="C12" s="51"/>
      <c r="D12" s="50" t="s">
        <v>107</v>
      </c>
      <c r="E12" s="51"/>
      <c r="F12" s="59"/>
      <c r="G12" s="59"/>
      <c r="H12" s="59"/>
      <c r="I12" s="59"/>
    </row>
    <row r="13" spans="1:12" x14ac:dyDescent="0.3">
      <c r="A13" s="7" t="s">
        <v>100</v>
      </c>
      <c r="B13" s="50" t="s">
        <v>71</v>
      </c>
      <c r="C13" s="51"/>
      <c r="D13" s="50" t="s">
        <v>107</v>
      </c>
      <c r="E13" s="51"/>
      <c r="F13" s="59"/>
      <c r="G13" s="59"/>
      <c r="H13" s="59"/>
      <c r="I13" s="59"/>
    </row>
    <row r="14" spans="1:12" x14ac:dyDescent="0.3">
      <c r="A14" s="7" t="s">
        <v>101</v>
      </c>
      <c r="B14" s="50" t="s">
        <v>71</v>
      </c>
      <c r="C14" s="51"/>
      <c r="D14" s="50" t="s">
        <v>107</v>
      </c>
      <c r="E14" s="51"/>
      <c r="F14" s="59"/>
      <c r="G14" s="59"/>
      <c r="H14" s="59"/>
      <c r="I14" s="59"/>
    </row>
    <row r="15" spans="1:12" x14ac:dyDescent="0.3">
      <c r="A15" s="7" t="s">
        <v>102</v>
      </c>
      <c r="B15" s="50" t="s">
        <v>71</v>
      </c>
      <c r="C15" s="51"/>
      <c r="D15" s="50" t="s">
        <v>107</v>
      </c>
      <c r="E15" s="51"/>
      <c r="F15" s="59"/>
      <c r="G15" s="59"/>
      <c r="H15" s="59"/>
      <c r="I15" s="59"/>
    </row>
    <row r="16" spans="1:12" x14ac:dyDescent="0.3">
      <c r="A16" s="7" t="s">
        <v>263</v>
      </c>
      <c r="B16" s="50" t="s">
        <v>71</v>
      </c>
      <c r="C16" s="51"/>
      <c r="D16" s="50" t="s">
        <v>107</v>
      </c>
      <c r="E16" s="51"/>
      <c r="F16" s="59"/>
      <c r="G16" s="59"/>
      <c r="H16" s="59"/>
      <c r="I16" s="59"/>
    </row>
    <row r="17" spans="1:9" x14ac:dyDescent="0.3">
      <c r="A17" s="7" t="s">
        <v>264</v>
      </c>
      <c r="B17" s="50" t="s">
        <v>71</v>
      </c>
      <c r="C17" s="51"/>
      <c r="D17" s="50" t="s">
        <v>107</v>
      </c>
      <c r="E17" s="51"/>
      <c r="F17" s="59"/>
      <c r="G17" s="59"/>
      <c r="H17" s="59"/>
      <c r="I17" s="59"/>
    </row>
    <row r="18" spans="1:9" x14ac:dyDescent="0.3">
      <c r="A18" s="7" t="s">
        <v>103</v>
      </c>
      <c r="B18" s="50" t="s">
        <v>71</v>
      </c>
      <c r="C18" s="51"/>
      <c r="D18" s="50" t="s">
        <v>107</v>
      </c>
      <c r="E18" s="51"/>
      <c r="F18" s="50" t="s">
        <v>108</v>
      </c>
      <c r="G18" s="51"/>
      <c r="H18" s="59"/>
      <c r="I18" s="59"/>
    </row>
    <row r="19" spans="1:9" x14ac:dyDescent="0.3">
      <c r="A19" s="7" t="s">
        <v>104</v>
      </c>
      <c r="B19" s="50" t="s">
        <v>71</v>
      </c>
      <c r="C19" s="51"/>
      <c r="D19" s="50" t="s">
        <v>107</v>
      </c>
      <c r="E19" s="51"/>
      <c r="F19" s="50" t="s">
        <v>108</v>
      </c>
      <c r="G19" s="51"/>
      <c r="H19" s="59"/>
      <c r="I19" s="59"/>
    </row>
    <row r="20" spans="1:9" x14ac:dyDescent="0.3">
      <c r="A20" s="7" t="s">
        <v>105</v>
      </c>
      <c r="B20" s="50" t="s">
        <v>71</v>
      </c>
      <c r="C20" s="51"/>
      <c r="D20" s="50" t="s">
        <v>107</v>
      </c>
      <c r="E20" s="51"/>
      <c r="F20" s="50" t="s">
        <v>108</v>
      </c>
      <c r="G20" s="51"/>
      <c r="H20" s="59"/>
      <c r="I20" s="59"/>
    </row>
    <row r="21" spans="1:9" x14ac:dyDescent="0.3">
      <c r="A21" s="7" t="s">
        <v>106</v>
      </c>
      <c r="B21" s="50" t="s">
        <v>71</v>
      </c>
      <c r="C21" s="51"/>
      <c r="D21" s="50" t="s">
        <v>107</v>
      </c>
      <c r="E21" s="51"/>
      <c r="F21" s="50" t="s">
        <v>108</v>
      </c>
      <c r="G21" s="51"/>
      <c r="H21" s="59"/>
      <c r="I21" s="59"/>
    </row>
    <row r="22" spans="1:9" x14ac:dyDescent="0.3">
      <c r="A22" s="7" t="s">
        <v>265</v>
      </c>
      <c r="B22" s="50" t="s">
        <v>71</v>
      </c>
      <c r="C22" s="51"/>
      <c r="D22" s="50" t="s">
        <v>107</v>
      </c>
      <c r="E22" s="51"/>
      <c r="F22" s="50" t="s">
        <v>108</v>
      </c>
      <c r="G22" s="51"/>
      <c r="H22" s="59"/>
      <c r="I22" s="59"/>
    </row>
    <row r="23" spans="1:9" x14ac:dyDescent="0.3">
      <c r="A23" s="7"/>
      <c r="B23" s="256"/>
      <c r="C23" s="256"/>
      <c r="D23" s="256"/>
      <c r="E23" s="256"/>
      <c r="F23" s="256"/>
      <c r="G23" s="256"/>
      <c r="H23" s="59"/>
      <c r="I23" s="59"/>
    </row>
    <row r="24" spans="1:9" x14ac:dyDescent="0.3">
      <c r="A24" s="7" t="s">
        <v>109</v>
      </c>
      <c r="B24" s="52" t="s">
        <v>1</v>
      </c>
      <c r="C24" s="60" t="s">
        <v>72</v>
      </c>
      <c r="D24" s="255"/>
      <c r="E24" s="255"/>
      <c r="F24" s="255"/>
      <c r="G24" s="255"/>
      <c r="H24" s="59"/>
      <c r="I24" s="59"/>
    </row>
    <row r="25" spans="1:9" x14ac:dyDescent="0.3">
      <c r="A25" s="7"/>
      <c r="B25" s="58" t="s">
        <v>18</v>
      </c>
      <c r="C25" s="61"/>
      <c r="D25" s="244" t="s">
        <v>278</v>
      </c>
      <c r="E25" s="244"/>
      <c r="F25" s="244"/>
      <c r="G25" s="244"/>
      <c r="H25" s="59"/>
      <c r="I25" s="59"/>
    </row>
    <row r="26" spans="1:9" x14ac:dyDescent="0.3">
      <c r="A26" s="7"/>
      <c r="B26" s="58" t="s">
        <v>110</v>
      </c>
      <c r="C26" s="61"/>
      <c r="D26" s="244" t="s">
        <v>278</v>
      </c>
      <c r="E26" s="244"/>
      <c r="F26" s="244"/>
      <c r="G26" s="244"/>
      <c r="H26" s="59"/>
      <c r="I26" s="59"/>
    </row>
    <row r="27" spans="1:9" x14ac:dyDescent="0.3">
      <c r="A27" s="7"/>
      <c r="B27" s="58" t="s">
        <v>19</v>
      </c>
      <c r="C27" s="61"/>
      <c r="D27" s="244" t="s">
        <v>278</v>
      </c>
      <c r="E27" s="244"/>
      <c r="F27" s="244"/>
      <c r="G27" s="244"/>
      <c r="H27" s="59"/>
      <c r="I27" s="59"/>
    </row>
    <row r="28" spans="1:9" x14ac:dyDescent="0.3">
      <c r="A28" s="7"/>
      <c r="B28" s="58" t="s">
        <v>111</v>
      </c>
      <c r="C28" s="61"/>
      <c r="D28" s="244" t="s">
        <v>278</v>
      </c>
      <c r="E28" s="244"/>
      <c r="F28" s="244"/>
      <c r="G28" s="244"/>
      <c r="H28" s="59"/>
      <c r="I28" s="59"/>
    </row>
    <row r="29" spans="1:9" x14ac:dyDescent="0.3">
      <c r="A29" s="7"/>
      <c r="B29" s="58" t="s">
        <v>20</v>
      </c>
      <c r="C29" s="61"/>
      <c r="D29" s="244" t="s">
        <v>278</v>
      </c>
      <c r="E29" s="244"/>
      <c r="F29" s="244"/>
      <c r="G29" s="244"/>
      <c r="H29" s="59"/>
      <c r="I29" s="59"/>
    </row>
    <row r="30" spans="1:9" x14ac:dyDescent="0.3">
      <c r="A30" s="7"/>
      <c r="B30" s="58" t="s">
        <v>112</v>
      </c>
      <c r="C30" s="61"/>
      <c r="D30" s="244" t="s">
        <v>278</v>
      </c>
      <c r="E30" s="244"/>
      <c r="F30" s="244"/>
      <c r="G30" s="244"/>
      <c r="H30" s="59"/>
      <c r="I30" s="59"/>
    </row>
    <row r="31" spans="1:9" x14ac:dyDescent="0.3">
      <c r="A31" s="7"/>
      <c r="B31" s="58" t="s">
        <v>21</v>
      </c>
      <c r="C31" s="61"/>
      <c r="D31" s="244" t="s">
        <v>278</v>
      </c>
      <c r="E31" s="244"/>
      <c r="F31" s="244"/>
      <c r="G31" s="244"/>
      <c r="H31" s="59"/>
      <c r="I31" s="59"/>
    </row>
    <row r="32" spans="1:9" x14ac:dyDescent="0.3">
      <c r="B32" s="256"/>
      <c r="C32" s="256"/>
      <c r="D32" s="256"/>
      <c r="E32" s="256"/>
      <c r="F32" s="256"/>
      <c r="G32" s="256"/>
      <c r="H32" s="73"/>
      <c r="I32" s="73"/>
    </row>
    <row r="33" spans="1:12" s="62" customFormat="1" x14ac:dyDescent="0.3">
      <c r="A33" s="7" t="s">
        <v>92</v>
      </c>
      <c r="B33" s="244" t="s">
        <v>278</v>
      </c>
      <c r="C33" s="244"/>
      <c r="D33" s="244"/>
      <c r="E33" s="244"/>
      <c r="F33" s="244"/>
      <c r="G33" s="244"/>
      <c r="H33" s="83"/>
      <c r="I33" s="83"/>
      <c r="J33" s="44">
        <v>0</v>
      </c>
      <c r="K33" s="44">
        <v>0</v>
      </c>
      <c r="L33" s="44">
        <v>0</v>
      </c>
    </row>
    <row r="34" spans="1:12" s="39" customFormat="1" x14ac:dyDescent="0.3">
      <c r="A34" s="7"/>
      <c r="B34" s="59"/>
      <c r="C34" s="59"/>
      <c r="D34" s="59"/>
      <c r="E34" s="59"/>
      <c r="F34" s="59"/>
      <c r="G34" s="59"/>
      <c r="H34" s="59"/>
      <c r="I34" s="59"/>
      <c r="J34" s="37"/>
      <c r="K34" s="37"/>
      <c r="L34" s="37"/>
    </row>
    <row r="35" spans="1:12" x14ac:dyDescent="0.3">
      <c r="A35" s="39"/>
      <c r="B35" s="39"/>
      <c r="C35" s="39"/>
      <c r="D35" s="39"/>
      <c r="E35" s="39"/>
      <c r="F35" s="39"/>
      <c r="H35" s="243" t="s">
        <v>338</v>
      </c>
      <c r="I35" s="243"/>
      <c r="J35" s="46">
        <f>SUM(J7:J34)</f>
        <v>0</v>
      </c>
      <c r="K35" s="46">
        <f>SUM(K7:K34)</f>
        <v>0</v>
      </c>
      <c r="L35" s="46">
        <f>SUM(L7:L34)</f>
        <v>0</v>
      </c>
    </row>
    <row r="36" spans="1:12" x14ac:dyDescent="0.3">
      <c r="A36" s="39"/>
      <c r="B36" s="39"/>
      <c r="C36" s="39"/>
      <c r="D36" s="39"/>
      <c r="E36" s="39"/>
      <c r="F36" s="39"/>
      <c r="H36" s="243" t="s">
        <v>337</v>
      </c>
      <c r="I36" s="243"/>
      <c r="J36" s="47"/>
      <c r="K36" s="48"/>
      <c r="L36" s="48">
        <f>SUM(J35:L35)</f>
        <v>0</v>
      </c>
    </row>
  </sheetData>
  <mergeCells count="15">
    <mergeCell ref="H35:I35"/>
    <mergeCell ref="H36:I36"/>
    <mergeCell ref="B4:I6"/>
    <mergeCell ref="B7:G7"/>
    <mergeCell ref="B32:G32"/>
    <mergeCell ref="B23:G23"/>
    <mergeCell ref="D28:G28"/>
    <mergeCell ref="D29:G29"/>
    <mergeCell ref="B33:G33"/>
    <mergeCell ref="D24:G24"/>
    <mergeCell ref="D26:G26"/>
    <mergeCell ref="D27:G27"/>
    <mergeCell ref="D30:G30"/>
    <mergeCell ref="D31:G31"/>
    <mergeCell ref="D25:G25"/>
  </mergeCells>
  <phoneticPr fontId="0" type="noConversion"/>
  <hyperlinks>
    <hyperlink ref="A2:C2" location="'Main summary'!A1" display="Return to Main Summary"/>
    <hyperlink ref="A2" location="'Pricing Summary'!A1" display="Return to Main Summary"/>
  </hyperlinks>
  <pageMargins left="0.7" right="0.7" top="0.75" bottom="0.75" header="0.3" footer="0.3"/>
  <pageSetup scale="76" fitToHeight="0" orientation="portrait" r:id="rId1"/>
  <headerFooter>
    <oddFooter>&amp;C&amp;"Arial Narrow,Regular"&amp;10Comm/net Systems, Inc. Quote Document
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L40"/>
  <sheetViews>
    <sheetView zoomScaleNormal="100" workbookViewId="0">
      <selection activeCell="A37" sqref="A37"/>
    </sheetView>
  </sheetViews>
  <sheetFormatPr defaultRowHeight="16.5" x14ac:dyDescent="0.3"/>
  <cols>
    <col min="1" max="1" width="30.7109375" style="37" customWidth="1"/>
    <col min="2" max="11" width="8.7109375" style="37" customWidth="1"/>
    <col min="12" max="12" width="10.42578125" style="37" bestFit="1" customWidth="1"/>
    <col min="13" max="16384" width="9.140625" style="37"/>
  </cols>
  <sheetData>
    <row r="1" spans="1:12" ht="66" customHeight="1" x14ac:dyDescent="0.3">
      <c r="A1" s="89" t="s">
        <v>113</v>
      </c>
    </row>
    <row r="2" spans="1:12" x14ac:dyDescent="0.3">
      <c r="A2" s="118" t="s">
        <v>9</v>
      </c>
      <c r="B2" s="80"/>
      <c r="C2" s="80"/>
      <c r="J2" s="38"/>
      <c r="K2" s="38"/>
    </row>
    <row r="3" spans="1:12" x14ac:dyDescent="0.3">
      <c r="A3" s="1"/>
      <c r="B3" s="81"/>
      <c r="C3" s="81"/>
      <c r="K3" s="38"/>
    </row>
    <row r="4" spans="1:12" x14ac:dyDescent="0.3">
      <c r="A4" s="5" t="s">
        <v>291</v>
      </c>
      <c r="B4" s="252" t="s">
        <v>300</v>
      </c>
      <c r="C4" s="248"/>
      <c r="D4" s="248"/>
      <c r="E4" s="248"/>
      <c r="F4" s="248"/>
      <c r="G4" s="248"/>
      <c r="H4" s="248"/>
      <c r="I4" s="248"/>
      <c r="J4" s="38"/>
      <c r="K4" s="39"/>
    </row>
    <row r="5" spans="1:12" ht="58.5" customHeight="1" x14ac:dyDescent="0.3">
      <c r="A5" s="5" t="s">
        <v>1</v>
      </c>
      <c r="B5" s="248"/>
      <c r="C5" s="248"/>
      <c r="D5" s="248"/>
      <c r="E5" s="248"/>
      <c r="F5" s="248"/>
      <c r="G5" s="248"/>
      <c r="H5" s="248"/>
      <c r="I5" s="248"/>
      <c r="J5" s="39"/>
      <c r="K5" s="39"/>
    </row>
    <row r="6" spans="1:12" x14ac:dyDescent="0.3">
      <c r="A6" s="7" t="s">
        <v>10</v>
      </c>
      <c r="B6" s="248"/>
      <c r="C6" s="248"/>
      <c r="D6" s="248"/>
      <c r="E6" s="248"/>
      <c r="F6" s="248"/>
      <c r="G6" s="248"/>
      <c r="H6" s="248"/>
      <c r="I6" s="248"/>
      <c r="J6" s="40" t="s">
        <v>27</v>
      </c>
      <c r="K6" s="40" t="s">
        <v>33</v>
      </c>
      <c r="L6" s="40" t="s">
        <v>324</v>
      </c>
    </row>
    <row r="7" spans="1:12" x14ac:dyDescent="0.3">
      <c r="A7" s="7" t="s">
        <v>114</v>
      </c>
      <c r="B7" s="7" t="s">
        <v>72</v>
      </c>
      <c r="C7" s="257" t="s">
        <v>1</v>
      </c>
      <c r="D7" s="258"/>
      <c r="E7" s="258"/>
      <c r="F7" s="258"/>
      <c r="G7" s="258"/>
      <c r="H7" s="258"/>
      <c r="I7" s="258"/>
      <c r="J7" s="44">
        <v>0</v>
      </c>
      <c r="K7" s="44">
        <v>0</v>
      </c>
      <c r="L7" s="44">
        <v>0</v>
      </c>
    </row>
    <row r="8" spans="1:12" x14ac:dyDescent="0.3">
      <c r="A8" s="7" t="s">
        <v>115</v>
      </c>
      <c r="B8" s="63"/>
      <c r="C8" s="64"/>
      <c r="D8" s="64"/>
      <c r="E8" s="64"/>
      <c r="F8" s="64"/>
      <c r="G8" s="64"/>
      <c r="H8" s="64"/>
      <c r="I8" s="64"/>
    </row>
    <row r="9" spans="1:12" x14ac:dyDescent="0.3">
      <c r="A9" s="7" t="s">
        <v>116</v>
      </c>
      <c r="B9" s="63"/>
      <c r="C9" s="64"/>
      <c r="D9" s="64"/>
      <c r="E9" s="64"/>
      <c r="F9" s="64"/>
      <c r="G9" s="64"/>
      <c r="H9" s="64"/>
      <c r="I9" s="64"/>
    </row>
    <row r="10" spans="1:12" x14ac:dyDescent="0.3">
      <c r="A10" s="7" t="s">
        <v>117</v>
      </c>
      <c r="B10" s="63"/>
      <c r="C10" s="64"/>
      <c r="D10" s="64"/>
      <c r="E10" s="64"/>
      <c r="F10" s="64"/>
      <c r="G10" s="64"/>
      <c r="H10" s="64"/>
      <c r="I10" s="64"/>
    </row>
    <row r="11" spans="1:12" x14ac:dyDescent="0.3">
      <c r="A11" s="7" t="s">
        <v>118</v>
      </c>
      <c r="B11" s="63"/>
      <c r="C11" s="64"/>
      <c r="D11" s="64"/>
      <c r="E11" s="64"/>
      <c r="F11" s="64"/>
      <c r="G11" s="64"/>
      <c r="H11" s="64"/>
      <c r="I11" s="64"/>
    </row>
    <row r="12" spans="1:12" x14ac:dyDescent="0.3">
      <c r="A12" s="7" t="s">
        <v>119</v>
      </c>
      <c r="B12" s="63"/>
      <c r="C12" s="64"/>
      <c r="D12" s="64"/>
      <c r="E12" s="64"/>
      <c r="F12" s="64"/>
      <c r="G12" s="64"/>
      <c r="H12" s="64"/>
      <c r="I12" s="64"/>
    </row>
    <row r="13" spans="1:12" x14ac:dyDescent="0.3">
      <c r="A13" s="7" t="s">
        <v>120</v>
      </c>
      <c r="B13" s="63"/>
      <c r="C13" s="64"/>
      <c r="D13" s="64"/>
      <c r="E13" s="64"/>
      <c r="F13" s="64"/>
      <c r="G13" s="64"/>
      <c r="H13" s="64"/>
      <c r="I13" s="64"/>
    </row>
    <row r="14" spans="1:12" x14ac:dyDescent="0.3">
      <c r="A14" s="7" t="s">
        <v>121</v>
      </c>
      <c r="B14" s="63"/>
      <c r="C14" s="64"/>
      <c r="D14" s="64"/>
      <c r="E14" s="64"/>
      <c r="F14" s="64"/>
      <c r="G14" s="64"/>
      <c r="H14" s="64"/>
      <c r="I14" s="64"/>
    </row>
    <row r="15" spans="1:12" x14ac:dyDescent="0.3">
      <c r="A15" s="7" t="s">
        <v>122</v>
      </c>
      <c r="B15" s="63">
        <v>10</v>
      </c>
      <c r="C15" s="64"/>
      <c r="D15" s="64"/>
      <c r="E15" s="64"/>
      <c r="F15" s="64"/>
      <c r="G15" s="64"/>
      <c r="H15" s="64"/>
      <c r="I15" s="64"/>
    </row>
    <row r="16" spans="1:12" x14ac:dyDescent="0.3">
      <c r="B16" s="64"/>
      <c r="C16" s="64"/>
      <c r="D16" s="64"/>
      <c r="E16" s="64"/>
      <c r="F16" s="64"/>
      <c r="G16" s="64"/>
      <c r="H16" s="64"/>
      <c r="I16" s="64"/>
    </row>
    <row r="17" spans="1:12" x14ac:dyDescent="0.3">
      <c r="A17" s="7" t="s">
        <v>123</v>
      </c>
      <c r="B17" s="63"/>
      <c r="C17" s="64"/>
      <c r="D17" s="64"/>
      <c r="E17" s="64"/>
      <c r="F17" s="64"/>
      <c r="G17" s="64"/>
      <c r="H17" s="64"/>
      <c r="I17" s="64"/>
    </row>
    <row r="18" spans="1:12" x14ac:dyDescent="0.3">
      <c r="A18" s="7" t="s">
        <v>124</v>
      </c>
      <c r="B18" s="63"/>
      <c r="C18" s="64"/>
      <c r="D18" s="64"/>
      <c r="E18" s="64"/>
      <c r="F18" s="64"/>
      <c r="G18" s="64"/>
      <c r="H18" s="64"/>
      <c r="I18" s="64"/>
    </row>
    <row r="19" spans="1:12" x14ac:dyDescent="0.3">
      <c r="A19" s="7" t="s">
        <v>125</v>
      </c>
      <c r="B19" s="63"/>
      <c r="C19" s="64"/>
      <c r="D19" s="64"/>
      <c r="E19" s="64"/>
      <c r="F19" s="64"/>
      <c r="G19" s="64"/>
      <c r="H19" s="64"/>
      <c r="I19" s="64"/>
    </row>
    <row r="20" spans="1:12" x14ac:dyDescent="0.3">
      <c r="A20" s="7" t="s">
        <v>126</v>
      </c>
      <c r="B20" s="63"/>
      <c r="C20" s="64"/>
      <c r="D20" s="64"/>
      <c r="E20" s="64"/>
      <c r="F20" s="64"/>
      <c r="G20" s="64"/>
      <c r="H20" s="64"/>
      <c r="I20" s="64"/>
    </row>
    <row r="21" spans="1:12" x14ac:dyDescent="0.3">
      <c r="A21" s="7" t="s">
        <v>127</v>
      </c>
      <c r="B21" s="63"/>
      <c r="C21" s="7" t="s">
        <v>72</v>
      </c>
      <c r="D21" s="63"/>
      <c r="E21" s="257"/>
      <c r="F21" s="257"/>
      <c r="G21" s="257"/>
      <c r="H21" s="257"/>
      <c r="I21" s="257"/>
    </row>
    <row r="22" spans="1:12" x14ac:dyDescent="0.3">
      <c r="A22" s="7" t="s">
        <v>128</v>
      </c>
      <c r="B22" s="63"/>
      <c r="C22" s="7" t="s">
        <v>72</v>
      </c>
      <c r="D22" s="63"/>
      <c r="E22" s="257"/>
      <c r="F22" s="257"/>
      <c r="G22" s="257"/>
      <c r="H22" s="257"/>
      <c r="I22" s="257"/>
    </row>
    <row r="23" spans="1:12" x14ac:dyDescent="0.3">
      <c r="A23" s="7" t="s">
        <v>129</v>
      </c>
      <c r="B23" s="63"/>
      <c r="C23" s="64"/>
      <c r="D23" s="64"/>
      <c r="E23" s="64"/>
      <c r="F23" s="64"/>
      <c r="G23" s="64"/>
      <c r="H23" s="64"/>
      <c r="I23" s="64"/>
    </row>
    <row r="25" spans="1:12" x14ac:dyDescent="0.3">
      <c r="A25" s="7" t="s">
        <v>130</v>
      </c>
      <c r="B25" s="39"/>
      <c r="C25" s="39"/>
      <c r="D25" s="39"/>
      <c r="E25" s="39"/>
      <c r="F25" s="39"/>
      <c r="G25" s="39"/>
      <c r="H25" s="39"/>
      <c r="I25" s="39"/>
      <c r="J25" s="44">
        <v>0</v>
      </c>
      <c r="K25" s="44">
        <v>0</v>
      </c>
      <c r="L25" s="44">
        <v>0</v>
      </c>
    </row>
    <row r="26" spans="1:12" x14ac:dyDescent="0.3">
      <c r="A26" s="7" t="s">
        <v>131</v>
      </c>
      <c r="B26" s="63"/>
      <c r="C26" s="259" t="s">
        <v>278</v>
      </c>
      <c r="D26" s="259"/>
      <c r="E26" s="259"/>
      <c r="F26" s="259"/>
      <c r="G26" s="259"/>
      <c r="H26" s="259"/>
      <c r="I26" s="259"/>
    </row>
    <row r="27" spans="1:12" x14ac:dyDescent="0.3">
      <c r="A27" s="11" t="s">
        <v>132</v>
      </c>
      <c r="B27" s="5" t="s">
        <v>135</v>
      </c>
      <c r="C27" s="86"/>
      <c r="D27" s="5" t="s">
        <v>136</v>
      </c>
      <c r="E27" s="86"/>
      <c r="F27" s="39"/>
      <c r="G27" s="39"/>
      <c r="H27" s="39"/>
      <c r="I27" s="39"/>
    </row>
    <row r="28" spans="1:12" x14ac:dyDescent="0.3">
      <c r="A28" s="11" t="s">
        <v>133</v>
      </c>
      <c r="B28" s="63"/>
      <c r="C28" s="259" t="s">
        <v>278</v>
      </c>
      <c r="D28" s="259"/>
      <c r="E28" s="259"/>
      <c r="F28" s="259"/>
      <c r="G28" s="259"/>
      <c r="H28" s="259"/>
      <c r="I28" s="259"/>
      <c r="J28" s="44">
        <v>0</v>
      </c>
      <c r="K28" s="44">
        <v>0</v>
      </c>
      <c r="L28" s="44">
        <v>0</v>
      </c>
    </row>
    <row r="29" spans="1:12" x14ac:dyDescent="0.3">
      <c r="A29" s="11" t="s">
        <v>134</v>
      </c>
      <c r="B29" s="63"/>
      <c r="C29" s="259" t="s">
        <v>278</v>
      </c>
      <c r="D29" s="259"/>
      <c r="E29" s="259"/>
      <c r="F29" s="259"/>
      <c r="G29" s="259"/>
      <c r="H29" s="259"/>
      <c r="I29" s="259"/>
      <c r="J29" s="44">
        <v>0</v>
      </c>
      <c r="K29" s="44">
        <v>0</v>
      </c>
      <c r="L29" s="44">
        <v>0</v>
      </c>
    </row>
    <row r="30" spans="1:12" x14ac:dyDescent="0.3">
      <c r="A30" s="11" t="s">
        <v>137</v>
      </c>
      <c r="B30" s="63"/>
      <c r="C30" s="64"/>
      <c r="D30" s="64"/>
      <c r="E30" s="64"/>
      <c r="F30" s="64"/>
      <c r="G30" s="64"/>
      <c r="H30" s="64"/>
      <c r="I30" s="64"/>
    </row>
    <row r="31" spans="1:12" x14ac:dyDescent="0.3">
      <c r="A31" s="11" t="s">
        <v>138</v>
      </c>
      <c r="B31" s="7" t="s">
        <v>72</v>
      </c>
      <c r="C31" s="63"/>
      <c r="D31" s="39"/>
      <c r="E31" s="39"/>
      <c r="F31" s="39"/>
      <c r="G31" s="39"/>
      <c r="H31" s="39"/>
      <c r="I31" s="39"/>
    </row>
    <row r="32" spans="1:12" x14ac:dyDescent="0.3">
      <c r="A32" s="11" t="s">
        <v>139</v>
      </c>
      <c r="B32" s="7" t="s">
        <v>72</v>
      </c>
      <c r="C32" s="63"/>
      <c r="D32" s="39"/>
      <c r="E32" s="39"/>
      <c r="F32" s="39"/>
      <c r="G32" s="39"/>
      <c r="H32" s="39"/>
      <c r="I32" s="39"/>
    </row>
    <row r="33" spans="1:12" x14ac:dyDescent="0.3">
      <c r="A33" s="11" t="s">
        <v>140</v>
      </c>
      <c r="B33" s="7" t="s">
        <v>72</v>
      </c>
      <c r="C33" s="63"/>
      <c r="D33" s="39"/>
      <c r="E33" s="39"/>
      <c r="F33" s="39"/>
      <c r="G33" s="39"/>
      <c r="H33" s="39"/>
      <c r="I33" s="39"/>
    </row>
    <row r="35" spans="1:12" x14ac:dyDescent="0.3">
      <c r="A35" s="11" t="s">
        <v>141</v>
      </c>
      <c r="B35" s="259" t="s">
        <v>278</v>
      </c>
      <c r="C35" s="259"/>
      <c r="D35" s="259"/>
      <c r="E35" s="259"/>
      <c r="F35" s="259"/>
      <c r="G35" s="259"/>
      <c r="H35" s="259"/>
      <c r="I35" s="259"/>
      <c r="J35" s="44">
        <v>0</v>
      </c>
      <c r="K35" s="44">
        <v>0</v>
      </c>
      <c r="L35" s="44">
        <v>0</v>
      </c>
    </row>
    <row r="36" spans="1:12" x14ac:dyDescent="0.3">
      <c r="A36" s="11"/>
      <c r="B36" s="64"/>
      <c r="C36" s="64"/>
      <c r="D36" s="64"/>
      <c r="E36" s="64"/>
      <c r="F36" s="64"/>
      <c r="G36" s="64"/>
      <c r="H36" s="64"/>
      <c r="I36" s="64"/>
    </row>
    <row r="37" spans="1:12" x14ac:dyDescent="0.3">
      <c r="A37" s="7" t="s">
        <v>92</v>
      </c>
      <c r="B37" s="259" t="s">
        <v>278</v>
      </c>
      <c r="C37" s="259"/>
      <c r="D37" s="259"/>
      <c r="E37" s="259"/>
      <c r="F37" s="259"/>
      <c r="G37" s="259"/>
      <c r="H37" s="259"/>
      <c r="I37" s="259"/>
      <c r="J37" s="44">
        <v>0</v>
      </c>
      <c r="K37" s="44">
        <v>0</v>
      </c>
      <c r="L37" s="44">
        <v>0</v>
      </c>
    </row>
    <row r="38" spans="1:12" s="39" customFormat="1" x14ac:dyDescent="0.3">
      <c r="A38" s="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2" x14ac:dyDescent="0.3">
      <c r="A39" s="39"/>
      <c r="B39" s="39"/>
      <c r="C39" s="39"/>
      <c r="D39" s="39"/>
      <c r="E39" s="39"/>
      <c r="F39" s="39"/>
      <c r="G39" s="39"/>
      <c r="H39" s="243" t="s">
        <v>338</v>
      </c>
      <c r="I39" s="243"/>
      <c r="J39" s="46">
        <f>SUM(J7:J38)</f>
        <v>0</v>
      </c>
      <c r="K39" s="46">
        <f>SUM(K7:K38)</f>
        <v>0</v>
      </c>
      <c r="L39" s="46">
        <f>SUM(L7:L38)</f>
        <v>0</v>
      </c>
    </row>
    <row r="40" spans="1:12" x14ac:dyDescent="0.3">
      <c r="A40" s="39"/>
      <c r="B40" s="39"/>
      <c r="C40" s="39"/>
      <c r="D40" s="39"/>
      <c r="E40" s="39"/>
      <c r="F40" s="39"/>
      <c r="G40" s="39"/>
      <c r="H40" s="243" t="s">
        <v>337</v>
      </c>
      <c r="I40" s="243"/>
      <c r="J40" s="47"/>
      <c r="K40" s="48"/>
      <c r="L40" s="48">
        <f>SUM(J39:L39)</f>
        <v>0</v>
      </c>
    </row>
  </sheetData>
  <mergeCells count="11">
    <mergeCell ref="H39:I39"/>
    <mergeCell ref="H40:I40"/>
    <mergeCell ref="B4:I6"/>
    <mergeCell ref="C7:I7"/>
    <mergeCell ref="B37:I37"/>
    <mergeCell ref="C29:I29"/>
    <mergeCell ref="C28:I28"/>
    <mergeCell ref="C26:I26"/>
    <mergeCell ref="E21:I21"/>
    <mergeCell ref="E22:I22"/>
    <mergeCell ref="B35:I35"/>
  </mergeCells>
  <phoneticPr fontId="0" type="noConversion"/>
  <hyperlinks>
    <hyperlink ref="A2:C2" location="'Main summary'!A1" display="Return to Main Summary"/>
    <hyperlink ref="A2" location="'Pricing Summary'!A1" display="Return to Main Summary"/>
  </hyperlinks>
  <pageMargins left="0.7" right="0.7" top="0.75" bottom="0.75" header="0.3" footer="0.3"/>
  <pageSetup scale="76" fitToHeight="0" orientation="portrait" r:id="rId1"/>
  <headerFooter>
    <oddFooter>&amp;C&amp;"Arial Narrow,Regular"&amp;10Comm/net Systems, Inc. Quote Document
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E14523AE3AC84E9BF2D535C71C57DE" ma:contentTypeVersion="0" ma:contentTypeDescription="Create a new document." ma:contentTypeScope="" ma:versionID="e046716fbb5eb81b6a13094501bf0e1e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2A9523C-6395-46B2-9724-90EB7E0DA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A4619F0-CCBC-4ACC-A86F-CD51C2F834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81C4F1-130B-4211-9DA5-241C961B5669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6</vt:i4>
      </vt:variant>
    </vt:vector>
  </HeadingPairs>
  <TitlesOfParts>
    <vt:vector size="23" baseType="lpstr">
      <vt:lpstr>AutoGenerated Pricing Summary</vt:lpstr>
      <vt:lpstr>Quote Overview</vt:lpstr>
      <vt:lpstr>Pricing Summary</vt:lpstr>
      <vt:lpstr>General Conditions</vt:lpstr>
      <vt:lpstr>Generator </vt:lpstr>
      <vt:lpstr>UPS-Inverter</vt:lpstr>
      <vt:lpstr>DC Plant</vt:lpstr>
      <vt:lpstr>DC Cabling</vt:lpstr>
      <vt:lpstr>Grounding</vt:lpstr>
      <vt:lpstr>Surge Suppression System</vt:lpstr>
      <vt:lpstr>Electrical</vt:lpstr>
      <vt:lpstr>HVAC System</vt:lpstr>
      <vt:lpstr>Environmental Monitoring</vt:lpstr>
      <vt:lpstr>Fire Protection</vt:lpstr>
      <vt:lpstr>Architectural</vt:lpstr>
      <vt:lpstr>Cable Management</vt:lpstr>
      <vt:lpstr>Security Access</vt:lpstr>
      <vt:lpstr>POaddress</vt:lpstr>
      <vt:lpstr>Preparedby</vt:lpstr>
      <vt:lpstr>Architectural!Print_Area</vt:lpstr>
      <vt:lpstr>'General Conditions'!Print_Area</vt:lpstr>
      <vt:lpstr>'HVAC System'!Print_Area</vt:lpstr>
      <vt:lpstr>'Pricing Summary'!Print_Area</vt:lpstr>
    </vt:vector>
  </TitlesOfParts>
  <Company>Comcast Cable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Osterman</dc:creator>
  <cp:lastModifiedBy>Ian Robertson</cp:lastModifiedBy>
  <cp:lastPrinted>2014-04-16T01:50:46Z</cp:lastPrinted>
  <dcterms:created xsi:type="dcterms:W3CDTF">2009-12-22T20:13:11Z</dcterms:created>
  <dcterms:modified xsi:type="dcterms:W3CDTF">2014-04-16T01:51:21Z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0x01010049E14523AE3AC84E9BF2D535C71C57DE</vt:lpwstr>
  </property>
</Properties>
</file>